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rancis_calderon\Desktop\Estadisticas Institucionales Octubre-Diciembre2021\"/>
    </mc:Choice>
  </mc:AlternateContent>
  <bookViews>
    <workbookView xWindow="0" yWindow="0" windowWidth="20490" windowHeight="7455"/>
  </bookViews>
  <sheets>
    <sheet name="Asistencia Judicial 1" sheetId="1" r:id="rId1"/>
    <sheet name=" Asistencia Judicial2" sheetId="21" r:id="rId2"/>
    <sheet name="Asistencia Judicial3" sheetId="14" r:id="rId3"/>
    <sheet name="Asistencia Judicial 4" sheetId="15" r:id="rId4"/>
    <sheet name="Trabajo Infantil 1" sheetId="6" r:id="rId5"/>
    <sheet name="Trabajo Infantil 2" sheetId="7" r:id="rId6"/>
    <sheet name="Trabajo Infantil 3" sheetId="8" r:id="rId7"/>
    <sheet name="Mediación 1" sheetId="10" r:id="rId8"/>
    <sheet name="Mediaciones 4" sheetId="13" r:id="rId9"/>
    <sheet name="Mediaciones 2" sheetId="12" r:id="rId10"/>
    <sheet name="Comités Mixtos" sheetId="16" r:id="rId11"/>
    <sheet name="Comités por Rep Local" sheetId="20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2" l="1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G6" i="12"/>
  <c r="F6" i="12"/>
  <c r="E6" i="12"/>
  <c r="D6" i="12"/>
  <c r="C6" i="12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G6" i="13"/>
  <c r="F6" i="13"/>
  <c r="E6" i="13"/>
  <c r="D6" i="13"/>
  <c r="C6" i="13"/>
  <c r="D26" i="10"/>
  <c r="D25" i="10"/>
  <c r="D24" i="10"/>
  <c r="D23" i="10"/>
  <c r="D22" i="10"/>
  <c r="H21" i="10"/>
  <c r="F21" i="10"/>
  <c r="B21" i="10"/>
  <c r="C23" i="10" s="1"/>
  <c r="D13" i="10"/>
  <c r="D12" i="10"/>
  <c r="D11" i="10"/>
  <c r="D10" i="10"/>
  <c r="D9" i="10"/>
  <c r="H8" i="10"/>
  <c r="F8" i="10"/>
  <c r="B8" i="10"/>
  <c r="C12" i="10" s="1"/>
  <c r="C26" i="10" l="1"/>
  <c r="C25" i="10"/>
  <c r="C24" i="10"/>
  <c r="E24" i="10"/>
  <c r="E25" i="10"/>
  <c r="C22" i="10"/>
  <c r="C9" i="10"/>
  <c r="C13" i="10"/>
  <c r="C11" i="10"/>
  <c r="C10" i="10"/>
  <c r="B6" i="12"/>
  <c r="B6" i="13"/>
  <c r="D8" i="10"/>
  <c r="D21" i="1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9" i="6"/>
  <c r="C21" i="10" l="1"/>
  <c r="C8" i="10"/>
  <c r="I26" i="10"/>
  <c r="G25" i="10"/>
  <c r="I23" i="10"/>
  <c r="I22" i="10"/>
  <c r="G26" i="10"/>
  <c r="I24" i="10"/>
  <c r="G23" i="10"/>
  <c r="G22" i="10"/>
  <c r="E26" i="10"/>
  <c r="I25" i="10"/>
  <c r="G24" i="10"/>
  <c r="E23" i="10"/>
  <c r="E22" i="10"/>
  <c r="E21" i="10" s="1"/>
  <c r="G12" i="10"/>
  <c r="G9" i="10"/>
  <c r="E10" i="10"/>
  <c r="E12" i="10"/>
  <c r="E13" i="10"/>
  <c r="E9" i="10"/>
  <c r="I13" i="10"/>
  <c r="I9" i="10"/>
  <c r="G11" i="10"/>
  <c r="G13" i="10"/>
  <c r="E11" i="10"/>
  <c r="I10" i="10"/>
  <c r="I11" i="10"/>
  <c r="I12" i="10"/>
  <c r="G10" i="10"/>
  <c r="G6" i="21"/>
  <c r="E6" i="21"/>
  <c r="G21" i="10" l="1"/>
  <c r="I21" i="10"/>
  <c r="G8" i="10"/>
  <c r="I8" i="10"/>
  <c r="E8" i="10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7" i="21"/>
  <c r="G6" i="1"/>
  <c r="B6" i="14" l="1"/>
  <c r="E6" i="1"/>
  <c r="C10" i="14" l="1"/>
  <c r="C14" i="14"/>
  <c r="C18" i="14"/>
  <c r="C22" i="14"/>
  <c r="C26" i="14"/>
  <c r="C12" i="14"/>
  <c r="C16" i="14"/>
  <c r="C20" i="14"/>
  <c r="C28" i="14"/>
  <c r="C13" i="14"/>
  <c r="C21" i="14"/>
  <c r="C7" i="14"/>
  <c r="C11" i="14"/>
  <c r="C15" i="14"/>
  <c r="C19" i="14"/>
  <c r="C23" i="14"/>
  <c r="C27" i="14"/>
  <c r="C8" i="14"/>
  <c r="C24" i="14"/>
  <c r="C9" i="14"/>
  <c r="C17" i="14"/>
  <c r="C25" i="14"/>
  <c r="C6" i="21"/>
  <c r="D29" i="21" s="1"/>
  <c r="C45" i="1"/>
  <c r="C46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7" i="1"/>
  <c r="H9" i="21" l="1"/>
  <c r="H13" i="21"/>
  <c r="H17" i="21"/>
  <c r="H21" i="21"/>
  <c r="H25" i="21"/>
  <c r="H29" i="21"/>
  <c r="H33" i="21"/>
  <c r="H37" i="21"/>
  <c r="H41" i="21"/>
  <c r="H45" i="21"/>
  <c r="F9" i="21"/>
  <c r="F13" i="21"/>
  <c r="F17" i="21"/>
  <c r="F21" i="21"/>
  <c r="F25" i="21"/>
  <c r="F29" i="21"/>
  <c r="F33" i="21"/>
  <c r="F37" i="21"/>
  <c r="F41" i="21"/>
  <c r="F45" i="21"/>
  <c r="D9" i="21"/>
  <c r="D13" i="21"/>
  <c r="D17" i="21"/>
  <c r="D21" i="21"/>
  <c r="D25" i="21"/>
  <c r="D33" i="21"/>
  <c r="D37" i="21"/>
  <c r="D41" i="21"/>
  <c r="D45" i="21"/>
  <c r="H10" i="21"/>
  <c r="H14" i="21"/>
  <c r="H18" i="21"/>
  <c r="H22" i="21"/>
  <c r="H26" i="21"/>
  <c r="H30" i="21"/>
  <c r="H34" i="21"/>
  <c r="H38" i="21"/>
  <c r="H42" i="21"/>
  <c r="H46" i="21"/>
  <c r="F10" i="21"/>
  <c r="F14" i="21"/>
  <c r="F18" i="21"/>
  <c r="F22" i="21"/>
  <c r="F26" i="21"/>
  <c r="F30" i="21"/>
  <c r="F34" i="21"/>
  <c r="F38" i="21"/>
  <c r="F42" i="21"/>
  <c r="F46" i="21"/>
  <c r="D10" i="21"/>
  <c r="D14" i="21"/>
  <c r="D18" i="21"/>
  <c r="D22" i="21"/>
  <c r="D26" i="21"/>
  <c r="D30" i="21"/>
  <c r="D34" i="21"/>
  <c r="D38" i="21"/>
  <c r="D42" i="21"/>
  <c r="D46" i="21"/>
  <c r="H11" i="21"/>
  <c r="H15" i="21"/>
  <c r="H19" i="21"/>
  <c r="H23" i="21"/>
  <c r="H27" i="21"/>
  <c r="H31" i="21"/>
  <c r="H35" i="21"/>
  <c r="H39" i="21"/>
  <c r="H43" i="21"/>
  <c r="H7" i="21"/>
  <c r="F11" i="21"/>
  <c r="F15" i="21"/>
  <c r="F19" i="21"/>
  <c r="F23" i="21"/>
  <c r="F27" i="21"/>
  <c r="F31" i="21"/>
  <c r="F35" i="21"/>
  <c r="F39" i="21"/>
  <c r="F43" i="21"/>
  <c r="F7" i="21"/>
  <c r="D11" i="21"/>
  <c r="D15" i="21"/>
  <c r="D19" i="21"/>
  <c r="D23" i="21"/>
  <c r="D27" i="21"/>
  <c r="H12" i="21"/>
  <c r="H28" i="21"/>
  <c r="H44" i="21"/>
  <c r="F20" i="21"/>
  <c r="F36" i="21"/>
  <c r="D12" i="21"/>
  <c r="D28" i="21"/>
  <c r="D36" i="21"/>
  <c r="D44" i="21"/>
  <c r="H16" i="21"/>
  <c r="H32" i="21"/>
  <c r="F8" i="21"/>
  <c r="F24" i="21"/>
  <c r="F40" i="21"/>
  <c r="D16" i="21"/>
  <c r="D31" i="21"/>
  <c r="D39" i="21"/>
  <c r="D7" i="21"/>
  <c r="H20" i="21"/>
  <c r="H36" i="21"/>
  <c r="F12" i="21"/>
  <c r="F28" i="21"/>
  <c r="F44" i="21"/>
  <c r="D20" i="21"/>
  <c r="D32" i="21"/>
  <c r="D40" i="21"/>
  <c r="H8" i="21"/>
  <c r="H24" i="21"/>
  <c r="H40" i="21"/>
  <c r="F16" i="21"/>
  <c r="F32" i="21"/>
  <c r="D8" i="21"/>
  <c r="D24" i="21"/>
  <c r="D35" i="21"/>
  <c r="D43" i="21"/>
  <c r="C6" i="14"/>
  <c r="H6" i="21" l="1"/>
  <c r="F6" i="21"/>
  <c r="D6" i="21"/>
  <c r="B10" i="15"/>
  <c r="C12" i="15" l="1"/>
  <c r="C16" i="15"/>
  <c r="C13" i="15"/>
  <c r="C11" i="15"/>
  <c r="C15" i="15"/>
  <c r="C14" i="15"/>
  <c r="C10" i="15" l="1"/>
  <c r="C6" i="1"/>
  <c r="H33" i="1" s="1"/>
  <c r="H10" i="1" l="1"/>
  <c r="H14" i="1"/>
  <c r="H18" i="1"/>
  <c r="H22" i="1"/>
  <c r="H26" i="1"/>
  <c r="H30" i="1"/>
  <c r="H34" i="1"/>
  <c r="H38" i="1"/>
  <c r="H42" i="1"/>
  <c r="H46" i="1"/>
  <c r="F10" i="1"/>
  <c r="F14" i="1"/>
  <c r="F18" i="1"/>
  <c r="F22" i="1"/>
  <c r="F26" i="1"/>
  <c r="F30" i="1"/>
  <c r="F34" i="1"/>
  <c r="F38" i="1"/>
  <c r="F42" i="1"/>
  <c r="F46" i="1"/>
  <c r="D14" i="1"/>
  <c r="D18" i="1"/>
  <c r="D22" i="1"/>
  <c r="D26" i="1"/>
  <c r="D30" i="1"/>
  <c r="D34" i="1"/>
  <c r="D38" i="1"/>
  <c r="D42" i="1"/>
  <c r="D46" i="1"/>
  <c r="H11" i="1"/>
  <c r="H15" i="1"/>
  <c r="H19" i="1"/>
  <c r="H23" i="1"/>
  <c r="H27" i="1"/>
  <c r="H31" i="1"/>
  <c r="H35" i="1"/>
  <c r="H39" i="1"/>
  <c r="H43" i="1"/>
  <c r="H7" i="1"/>
  <c r="F11" i="1"/>
  <c r="F15" i="1"/>
  <c r="F19" i="1"/>
  <c r="F23" i="1"/>
  <c r="F27" i="1"/>
  <c r="F31" i="1"/>
  <c r="F35" i="1"/>
  <c r="F39" i="1"/>
  <c r="F43" i="1"/>
  <c r="F7" i="1"/>
  <c r="D11" i="1"/>
  <c r="D15" i="1"/>
  <c r="D19" i="1"/>
  <c r="D23" i="1"/>
  <c r="D27" i="1"/>
  <c r="D31" i="1"/>
  <c r="D35" i="1"/>
  <c r="D39" i="1"/>
  <c r="D43" i="1"/>
  <c r="D7" i="1"/>
  <c r="H8" i="1"/>
  <c r="H12" i="1"/>
  <c r="H16" i="1"/>
  <c r="H20" i="1"/>
  <c r="H24" i="1"/>
  <c r="H28" i="1"/>
  <c r="H32" i="1"/>
  <c r="H36" i="1"/>
  <c r="H40" i="1"/>
  <c r="H44" i="1"/>
  <c r="F8" i="1"/>
  <c r="F12" i="1"/>
  <c r="F16" i="1"/>
  <c r="F20" i="1"/>
  <c r="F24" i="1"/>
  <c r="F28" i="1"/>
  <c r="F32" i="1"/>
  <c r="F36" i="1"/>
  <c r="F40" i="1"/>
  <c r="F44" i="1"/>
  <c r="D8" i="1"/>
  <c r="D12" i="1"/>
  <c r="D16" i="1"/>
  <c r="D20" i="1"/>
  <c r="D24" i="1"/>
  <c r="H17" i="1"/>
  <c r="F9" i="1"/>
  <c r="F25" i="1"/>
  <c r="F41" i="1"/>
  <c r="D17" i="1"/>
  <c r="D29" i="1"/>
  <c r="D37" i="1"/>
  <c r="D45" i="1"/>
  <c r="H21" i="1"/>
  <c r="H37" i="1"/>
  <c r="F13" i="1"/>
  <c r="F29" i="1"/>
  <c r="F45" i="1"/>
  <c r="D21" i="1"/>
  <c r="D32" i="1"/>
  <c r="D40" i="1"/>
  <c r="H9" i="1"/>
  <c r="H25" i="1"/>
  <c r="H41" i="1"/>
  <c r="F17" i="1"/>
  <c r="F33" i="1"/>
  <c r="D9" i="1"/>
  <c r="D25" i="1"/>
  <c r="D33" i="1"/>
  <c r="D41" i="1"/>
  <c r="H13" i="1"/>
  <c r="H29" i="1"/>
  <c r="H45" i="1"/>
  <c r="F21" i="1"/>
  <c r="F37" i="1"/>
  <c r="D13" i="1"/>
  <c r="D28" i="1"/>
  <c r="D36" i="1"/>
  <c r="D44" i="1"/>
  <c r="D10" i="1"/>
  <c r="C5" i="20"/>
  <c r="D44" i="20" s="1"/>
  <c r="D6" i="1" l="1"/>
  <c r="H6" i="1"/>
  <c r="F6" i="1"/>
  <c r="D10" i="20"/>
  <c r="D18" i="20"/>
  <c r="D26" i="20"/>
  <c r="D34" i="20"/>
  <c r="D42" i="20"/>
  <c r="D7" i="20"/>
  <c r="D14" i="20"/>
  <c r="D22" i="20"/>
  <c r="D30" i="20"/>
  <c r="D38" i="20"/>
  <c r="D9" i="20"/>
  <c r="D17" i="20"/>
  <c r="D25" i="20"/>
  <c r="D33" i="20"/>
  <c r="D41" i="20"/>
  <c r="D6" i="20"/>
  <c r="D13" i="20"/>
  <c r="D21" i="20"/>
  <c r="D29" i="20"/>
  <c r="D37" i="20"/>
  <c r="D45" i="20"/>
  <c r="D11" i="20"/>
  <c r="D15" i="20"/>
  <c r="D19" i="20"/>
  <c r="D23" i="20"/>
  <c r="D27" i="20"/>
  <c r="D31" i="20"/>
  <c r="D35" i="20"/>
  <c r="D39" i="20"/>
  <c r="D43" i="20"/>
  <c r="D8" i="20"/>
  <c r="D12" i="20"/>
  <c r="D16" i="20"/>
  <c r="D20" i="20"/>
  <c r="D24" i="20"/>
  <c r="D28" i="20"/>
  <c r="D32" i="20"/>
  <c r="D36" i="20"/>
  <c r="D40" i="20"/>
  <c r="B13" i="7"/>
  <c r="D5" i="20" l="1"/>
  <c r="B48" i="6"/>
  <c r="B8" i="7"/>
  <c r="B9" i="7"/>
  <c r="B10" i="7"/>
  <c r="B11" i="7"/>
  <c r="B12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7" i="7"/>
  <c r="B7" i="8"/>
  <c r="C6" i="7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E6" i="8"/>
  <c r="D6" i="8"/>
  <c r="E6" i="7"/>
  <c r="D6" i="7"/>
  <c r="E8" i="6"/>
  <c r="D8" i="6"/>
  <c r="B6" i="8" l="1"/>
  <c r="B6" i="7"/>
  <c r="B8" i="6"/>
  <c r="C35" i="6" s="1"/>
  <c r="C27" i="8" l="1"/>
  <c r="C18" i="8"/>
  <c r="C41" i="8"/>
  <c r="C15" i="8"/>
  <c r="C45" i="8"/>
  <c r="C10" i="8"/>
  <c r="C29" i="8"/>
  <c r="C8" i="8"/>
  <c r="C16" i="8"/>
  <c r="C7" i="8"/>
  <c r="C19" i="8"/>
  <c r="C30" i="8"/>
  <c r="C22" i="8"/>
  <c r="C39" i="8"/>
  <c r="C42" i="8"/>
  <c r="C35" i="8"/>
  <c r="C34" i="8"/>
  <c r="C44" i="8"/>
  <c r="C20" i="8"/>
  <c r="C37" i="8"/>
  <c r="C25" i="8"/>
  <c r="C14" i="8"/>
  <c r="C43" i="8"/>
  <c r="C36" i="8"/>
  <c r="C17" i="8"/>
  <c r="C26" i="8"/>
  <c r="C40" i="8"/>
  <c r="C32" i="8"/>
  <c r="C31" i="8"/>
  <c r="C33" i="8"/>
  <c r="C21" i="8"/>
  <c r="C11" i="8"/>
  <c r="C23" i="8"/>
  <c r="C13" i="8"/>
  <c r="C38" i="8"/>
  <c r="C12" i="8"/>
  <c r="C24" i="8"/>
  <c r="C46" i="8"/>
  <c r="C28" i="8"/>
  <c r="C9" i="8"/>
  <c r="C32" i="6"/>
  <c r="C37" i="6"/>
  <c r="C44" i="6"/>
  <c r="C12" i="6"/>
  <c r="C17" i="6"/>
  <c r="C41" i="6"/>
  <c r="C18" i="6"/>
  <c r="C16" i="6"/>
  <c r="C9" i="6"/>
  <c r="C14" i="6"/>
  <c r="C13" i="6"/>
  <c r="C38" i="6"/>
  <c r="C29" i="6"/>
  <c r="C36" i="6"/>
  <c r="C15" i="6"/>
  <c r="C42" i="6"/>
  <c r="C20" i="6"/>
  <c r="C45" i="6"/>
  <c r="C30" i="6"/>
  <c r="C34" i="6"/>
  <c r="C26" i="6"/>
  <c r="C40" i="6"/>
  <c r="C21" i="6"/>
  <c r="C43" i="6"/>
  <c r="C24" i="6"/>
  <c r="C27" i="6"/>
  <c r="C19" i="6"/>
  <c r="C31" i="6"/>
  <c r="C11" i="6"/>
  <c r="C39" i="6"/>
  <c r="C47" i="6"/>
  <c r="C46" i="6"/>
  <c r="C33" i="6"/>
  <c r="C48" i="6"/>
  <c r="C22" i="6"/>
  <c r="C25" i="6"/>
  <c r="C10" i="6"/>
  <c r="C23" i="6"/>
  <c r="C28" i="6"/>
  <c r="C6" i="8" l="1"/>
  <c r="C8" i="6"/>
</calcChain>
</file>

<file path=xl/sharedStrings.xml><?xml version="1.0" encoding="utf-8"?>
<sst xmlns="http://schemas.openxmlformats.org/spreadsheetml/2006/main" count="508" uniqueCount="201">
  <si>
    <t>Rama de Actividad</t>
  </si>
  <si>
    <t>No.</t>
  </si>
  <si>
    <t>%</t>
  </si>
  <si>
    <t>Total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</si>
  <si>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</si>
  <si>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</si>
  <si>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</si>
  <si>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</si>
  <si>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</si>
  <si>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</si>
  <si>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</si>
  <si>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 y almacenamiento   </t>
  </si>
  <si>
    <t xml:space="preserve">Alojamiento y servicios de comida (hoteles y restaurantes) </t>
  </si>
  <si>
    <t xml:space="preserve">Información y Comunicaciónes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</si>
  <si>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</si>
  <si>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</si>
  <si>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</si>
  <si>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</si>
  <si>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</si>
  <si>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</si>
  <si>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</si>
  <si>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</si>
  <si>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</si>
  <si>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</si>
  <si>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</si>
  <si>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>No pueden clasificarse según Actividad Económica</t>
  </si>
  <si>
    <r>
      <rPr>
        <b/>
        <i/>
        <sz val="9"/>
        <color theme="1"/>
        <rFont val="Baskerville Old Face"/>
        <family val="1"/>
      </rPr>
      <t>Fuente</t>
    </r>
    <r>
      <rPr>
        <i/>
        <sz val="9"/>
        <color theme="1"/>
        <rFont val="Baskerville Old Face"/>
        <family val="1"/>
      </rPr>
      <t>: Departamento de Asistencia Judicial</t>
    </r>
  </si>
  <si>
    <t>Representación Local</t>
  </si>
  <si>
    <t>Ozama o Metropolitana</t>
  </si>
  <si>
    <t>Distrito Nacional</t>
  </si>
  <si>
    <t>Santo Domingo Este</t>
  </si>
  <si>
    <t>Santo Domingo Oeste</t>
  </si>
  <si>
    <t>Valdesia</t>
  </si>
  <si>
    <t>Azua</t>
  </si>
  <si>
    <t>Baní, Peravia</t>
  </si>
  <si>
    <t>San Cristóbal</t>
  </si>
  <si>
    <t>Villa Altagracia</t>
  </si>
  <si>
    <t>Haina</t>
  </si>
  <si>
    <t>San José de Ocoa</t>
  </si>
  <si>
    <t>Higuamo</t>
  </si>
  <si>
    <t>Monte Plata</t>
  </si>
  <si>
    <t>Hato Mayor</t>
  </si>
  <si>
    <t>San Pedro de Macorís</t>
  </si>
  <si>
    <t>Yuma</t>
  </si>
  <si>
    <t>La Romana</t>
  </si>
  <si>
    <t>La Altagracia ( Higuey)</t>
  </si>
  <si>
    <t>Verón Bávaro</t>
  </si>
  <si>
    <t>El Seybo</t>
  </si>
  <si>
    <t>Cibao Nordeste</t>
  </si>
  <si>
    <t>San Francisco Macorís (Duarte)</t>
  </si>
  <si>
    <t>Maria Trinidad Sánchez (Nagua)</t>
  </si>
  <si>
    <t>Hermanas Mirabal (Salcedo)</t>
  </si>
  <si>
    <t>Las Terrenas</t>
  </si>
  <si>
    <t>Samana</t>
  </si>
  <si>
    <t>Cibao Sur</t>
  </si>
  <si>
    <t>Monseñor Nouel ( Bonao)</t>
  </si>
  <si>
    <t>La Vega</t>
  </si>
  <si>
    <t>Constanza ( La Vega)</t>
  </si>
  <si>
    <t>Jarabacoa ( La Vega)</t>
  </si>
  <si>
    <t>Sánchez Ramírez ( Cotui)</t>
  </si>
  <si>
    <t>Cibao Norte</t>
  </si>
  <si>
    <t>Moca, Espaillat</t>
  </si>
  <si>
    <t>Puerto Plata</t>
  </si>
  <si>
    <t xml:space="preserve">Santiago </t>
  </si>
  <si>
    <t>Cibao Noroeste</t>
  </si>
  <si>
    <t>Dajabón</t>
  </si>
  <si>
    <t>Monte Cristi</t>
  </si>
  <si>
    <t>Santiago Rodríguez</t>
  </si>
  <si>
    <t>Mao, Valverde</t>
  </si>
  <si>
    <t>El Valle</t>
  </si>
  <si>
    <t>Elías Piña</t>
  </si>
  <si>
    <t>San Juan de la Maguana</t>
  </si>
  <si>
    <t xml:space="preserve">Las Matas de Farfán </t>
  </si>
  <si>
    <t>Enriquillo</t>
  </si>
  <si>
    <t>Neyba, Bahoruco</t>
  </si>
  <si>
    <t>Barahona</t>
  </si>
  <si>
    <t>Duverge, Independencia</t>
  </si>
  <si>
    <t>Pedernales</t>
  </si>
  <si>
    <r>
      <rPr>
        <b/>
        <sz val="9"/>
        <color theme="1"/>
        <rFont val="Baskerville Old Face"/>
        <family val="1"/>
      </rPr>
      <t>Fuente</t>
    </r>
    <r>
      <rPr>
        <sz val="9"/>
        <color theme="1"/>
        <rFont val="Baskerville Old Face"/>
        <family val="1"/>
      </rPr>
      <t>: Departamento de Asistencia Judicial</t>
    </r>
  </si>
  <si>
    <t>Cantidad</t>
  </si>
  <si>
    <t>Gestión de la Dirección General de Higiene y Seguridad Industrial</t>
  </si>
  <si>
    <t>Descripción</t>
  </si>
  <si>
    <t>Comites Mixtos</t>
  </si>
  <si>
    <t>Registro de Coordinadores</t>
  </si>
  <si>
    <t>Cantidad de participantes en las acciones formativas</t>
  </si>
  <si>
    <t xml:space="preserve">Región </t>
  </si>
  <si>
    <t xml:space="preserve">Comités </t>
  </si>
  <si>
    <t xml:space="preserve">Distrito Nacional </t>
  </si>
  <si>
    <t>Santo Domingo  Este</t>
  </si>
  <si>
    <t>Bani, peravia</t>
  </si>
  <si>
    <t xml:space="preserve">Cibao Nordeste </t>
  </si>
  <si>
    <t>Constanza</t>
  </si>
  <si>
    <t>Sanchez Ramirez (Cotui)</t>
  </si>
  <si>
    <t>Las Matas de Farfán</t>
  </si>
  <si>
    <t>Prevención y Erradicación del Trabajo Infantil y sus peores Formas</t>
  </si>
  <si>
    <t xml:space="preserve">Representación Local </t>
  </si>
  <si>
    <t xml:space="preserve">Sexo </t>
  </si>
  <si>
    <t>Femenino</t>
  </si>
  <si>
    <t>Masculino</t>
  </si>
  <si>
    <t>Santo Domingo</t>
  </si>
  <si>
    <t>Santo  Domingo Oeste</t>
  </si>
  <si>
    <t>Bani ( 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</si>
  <si>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</si>
  <si>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</si>
  <si>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</si>
  <si>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</si>
  <si>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</si>
  <si>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Samaná</t>
  </si>
  <si>
    <t>Santiago</t>
  </si>
  <si>
    <t>Montecristi</t>
  </si>
  <si>
    <t>Duvergé, Independencia</t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</si>
  <si>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</si>
  <si>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</si>
  <si>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</si>
  <si>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</si>
  <si>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</si>
  <si>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</si>
  <si>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</si>
  <si>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</si>
  <si>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</si>
  <si>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</si>
  <si>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</si>
  <si>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</si>
  <si>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</si>
  <si>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</si>
  <si>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</si>
  <si>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</si>
  <si>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</si>
  <si>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</si>
  <si>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 xml:space="preserve"> Adm. Pública y defensa; planes de de seguridad social de afiliación obligatria</t>
  </si>
  <si>
    <t>Enseñanza</t>
  </si>
  <si>
    <t>Servicios Sociales y relacionados con la salud humana</t>
  </si>
  <si>
    <t>Artes, entretenimiento y recreación</t>
  </si>
  <si>
    <t>Otras actividades de servicios comunitarios, sociales y personales</t>
  </si>
  <si>
    <t>Actividades de los Hogares como empleadore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</si>
  <si>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</si>
  <si>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</si>
  <si>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</si>
  <si>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t>Estatus Legal</t>
  </si>
  <si>
    <t>Documentado</t>
  </si>
  <si>
    <t>Indocumentado</t>
  </si>
  <si>
    <t>Mediación y Arbitraje</t>
  </si>
  <si>
    <t>Resultado</t>
  </si>
  <si>
    <t>Mediaciones</t>
  </si>
  <si>
    <t>Trabajadores Involucrados</t>
  </si>
  <si>
    <t>Sexo</t>
  </si>
  <si>
    <t xml:space="preserve">Total 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</si>
  <si>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</si>
  <si>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</si>
  <si>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</si>
  <si>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</si>
  <si>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</si>
  <si>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</si>
  <si>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</si>
  <si>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t>Total Conflictos</t>
  </si>
  <si>
    <t>No acuerdos</t>
  </si>
  <si>
    <t>No Comparecencia</t>
  </si>
  <si>
    <t>Motivo de la demanda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</si>
  <si>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</si>
  <si>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</si>
  <si>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</si>
  <si>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</si>
  <si>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</si>
  <si>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</si>
  <si>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</si>
  <si>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t>Higiene y Seguridad en el Trabajo</t>
  </si>
  <si>
    <t>Bani (Peravia)</t>
  </si>
  <si>
    <t>Total Niños</t>
  </si>
  <si>
    <t>Total Público</t>
  </si>
  <si>
    <t>No</t>
  </si>
  <si>
    <t>Empleador</t>
  </si>
  <si>
    <t>Trabajador</t>
  </si>
  <si>
    <t>Establecimientos Auditados</t>
  </si>
  <si>
    <t>Investigación de Accidentes</t>
  </si>
  <si>
    <t>Intercambios Interinstitucionales</t>
  </si>
  <si>
    <t>Atención al Cliente</t>
  </si>
  <si>
    <t>Programas de Seguridad y Salud Evaluados</t>
  </si>
  <si>
    <t>Nuevos Proveedores de Servicios</t>
  </si>
  <si>
    <t>Establecimientos Monitoreados</t>
  </si>
  <si>
    <t>Establecimientos Evaluados</t>
  </si>
  <si>
    <t>Minutas de Reuniones de Comités Mixtos</t>
  </si>
  <si>
    <t>Público Atendido en Asistencia Judicial por Sexo, Según Región de Planificación y  Representación Local de  Octubre-Diciembre, Año 2021</t>
  </si>
  <si>
    <t>Niños, Niñas y Adolescentes Retirados de Trabajo Infantil por Representación Local y Sexo, Octubre-Diciembre 2021</t>
  </si>
  <si>
    <t>Comités de  Higiene y Seguridad del Trabajo Creados Según Gestión, Octubre-Diciembre Año 2021</t>
  </si>
  <si>
    <t>Comités de Higiene y Seguridad del Trabajo Creados Según Región de Planificación y Representación Local de Trabajo, Octubre-Diciembre Año 2021</t>
  </si>
  <si>
    <t>Público Atendido en Asistencia Judicial, Según  Actores Laborales, Por Región de Planificación y  Representación Local de Trabajo, Octubre-Diciembre Año 2021</t>
  </si>
  <si>
    <t xml:space="preserve">Público Atendido con expediente Judiciales, Según Motivo de la demanda, Octubre-Diciembre Año 2021 </t>
  </si>
  <si>
    <t>Público Atendido con Expedientes Judiciales por Rama de Actividad Económica, Octubre-Diciembre Año 2021</t>
  </si>
  <si>
    <t>Niños, Niñas y Adolescentes Retirados de Trabajo Infantil por Rama de Actividad Económica, Según Grupos de Edad, Octubre-Diciembre 2021</t>
  </si>
  <si>
    <t>Niños, Niñas y Adolescentes Retirados de Trabajo Infantil por Representación Local y Estatus Legal, Octubre-Diciembre 2021</t>
  </si>
  <si>
    <t>Mediaciones en Conflictos Juridicos de  Trabajo y Trabajadores por Sexo, Según Resultado, Octubre-Diciembre 2021</t>
  </si>
  <si>
    <t>Mediaciones en  Convenios Colectivos de  Trabajo y Trabajadores por Sexo, Según Resultado, Octubre-Diciembre 2021</t>
  </si>
  <si>
    <t>Mediaciones en Conflictos Juridicos por Rama de Actividad Económica, Según Resultados, Octubre-Diciembre 2021</t>
  </si>
  <si>
    <t>Mediaciones en Convenios Colectivos por Rama de Actividad Económica, Según Resultados, Octubre-Diciembre 2021</t>
  </si>
  <si>
    <t>Fuente: Dirección General de Higiene y Seguridad Industrial</t>
  </si>
  <si>
    <t>Fuente: Departamento de Asistencia Judicial</t>
  </si>
  <si>
    <t>Fuente: Dirección de Erradicación del Trabajo Infantil</t>
  </si>
  <si>
    <t>Fuente: Direccion de Mediacion Y Arbitraje</t>
  </si>
  <si>
    <t>Fuente: Direccion de Mediacion y Arbitraje</t>
  </si>
  <si>
    <t>Fuente:  Dirección General de Higiene y Seguridad Industrial</t>
  </si>
  <si>
    <t>Fuente: Dirección de Mediación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</si>
</sst>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8"/>
      <color theme="1"/>
      <name val="Bookman Old Style"/>
      <family val="1"/>
    </font>
    <font>
      <sz val="8"/>
      <name val="Bookman Old Style"/>
      <family val="1"/>
    </font>
    <font>
      <i/>
      <sz val="9"/>
      <color theme="1"/>
      <name val="Baskerville Old Face"/>
      <family val="1"/>
    </font>
    <font>
      <b/>
      <i/>
      <sz val="9"/>
      <color theme="1"/>
      <name val="Baskerville Old Face"/>
      <family val="1"/>
    </font>
    <font>
      <sz val="8"/>
      <color theme="1"/>
      <name val="Arial"/>
      <family val="2"/>
    </font>
    <font>
      <sz val="9"/>
      <color theme="1"/>
      <name val="Baskerville Old Face"/>
      <family val="1"/>
    </font>
    <font>
      <b/>
      <sz val="9"/>
      <color theme="1"/>
      <name val="Baskerville Old Face"/>
      <family val="1"/>
    </font>
    <font>
      <sz val="11"/>
      <color theme="1"/>
      <name val="Baskerville Old Face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1"/>
      <color rgb="FF000000"/>
      <name val="Baskerville Old Face"/>
      <family val="1"/>
    </font>
    <font>
      <sz val="11"/>
      <name val="Baskerville Old Face"/>
      <family val="1"/>
    </font>
    <font>
      <i/>
      <sz val="9"/>
      <color theme="1"/>
      <name val="Bookman Old Style"/>
      <family val="1"/>
    </font>
    <font>
      <sz val="9"/>
      <color indexed="8"/>
      <name val="Baskerville Old Face"/>
      <family val="1"/>
    </font>
    <font>
      <i/>
      <sz val="8"/>
      <color theme="1"/>
      <name val="Bookman Old Style"/>
      <family val="1"/>
    </font>
    <font>
      <sz val="10"/>
      <name val="Arial"/>
      <family val="2"/>
    </font>
    <font>
      <sz val="8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indexed="8"/>
      <name val="Calibri"/>
      <family val="2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sz val="10"/>
      <color rgb="FF000000"/>
      <name val="Bookman Old Style"/>
      <family val="1"/>
    </font>
    <font>
      <b/>
      <sz val="11"/>
      <color theme="1"/>
      <name val="Calibri"/>
      <family val="2"/>
      <scheme val="minor"/>
    </font>
    <font>
      <sz val="8"/>
      <color theme="1"/>
      <name val="Baskerville Old Face"/>
      <family val="1"/>
    </font>
    <font>
      <sz val="10"/>
      <color theme="1"/>
      <name val="Baskerville Old Face"/>
      <family val="1"/>
    </font>
    <font>
      <sz val="12"/>
      <color theme="1"/>
      <name val="Baskerville Old Face"/>
      <family val="1"/>
    </font>
    <font>
      <sz val="9"/>
      <name val="Baskerville Old Face"/>
      <family val="1"/>
    </font>
    <font>
      <sz val="9"/>
      <color rgb="FF000000"/>
      <name val="Baskerville Old Face"/>
      <family val="1"/>
    </font>
    <font>
      <sz val="12"/>
      <color theme="1"/>
      <name val="Bookman Old Style"/>
      <family val="1"/>
    </font>
    <font>
      <i/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3">
    <xf numFmtId="0" fontId="0" fillId="0" borderId="0"/>
    <xf numFmtId="0" fontId="17" fillId="0" borderId="0"/>
    <xf numFmtId="9" fontId="24" fillId="0" borderId="0" applyFont="0" applyFill="0" applyBorder="0" applyAlignment="0" applyProtection="0"/>
  </cellStyleXfs>
  <cellXfs count="218">
    <xf numFmtId="0" fontId="0" fillId="0" borderId="0" xfId="0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Border="1"/>
    <xf numFmtId="0" fontId="14" fillId="0" borderId="0" xfId="0" applyFont="1"/>
    <xf numFmtId="0" fontId="6" fillId="0" borderId="0" xfId="0" applyFont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3" fontId="10" fillId="0" borderId="0" xfId="1" applyNumberFormat="1" applyFont="1" applyFill="1" applyBorder="1"/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right"/>
    </xf>
    <xf numFmtId="0" fontId="0" fillId="0" borderId="0" xfId="0" applyFill="1"/>
    <xf numFmtId="0" fontId="12" fillId="0" borderId="0" xfId="0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/>
    </xf>
    <xf numFmtId="3" fontId="0" fillId="0" borderId="0" xfId="0" applyNumberFormat="1"/>
    <xf numFmtId="0" fontId="0" fillId="0" borderId="0" xfId="0" applyBorder="1"/>
    <xf numFmtId="3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/>
    <xf numFmtId="3" fontId="13" fillId="0" borderId="0" xfId="0" applyNumberFormat="1" applyFont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/>
    </xf>
    <xf numFmtId="0" fontId="30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2" borderId="0" xfId="0" applyFill="1"/>
    <xf numFmtId="0" fontId="11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10" fillId="2" borderId="3" xfId="0" applyFont="1" applyFill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2" borderId="3" xfId="0" applyFill="1" applyBorder="1"/>
    <xf numFmtId="0" fontId="0" fillId="0" borderId="3" xfId="0" applyBorder="1"/>
    <xf numFmtId="0" fontId="22" fillId="2" borderId="0" xfId="0" applyFont="1" applyFill="1" applyBorder="1" applyAlignment="1">
      <alignment horizontal="center" wrapText="1"/>
    </xf>
    <xf numFmtId="0" fontId="0" fillId="2" borderId="4" xfId="0" applyFill="1" applyBorder="1"/>
    <xf numFmtId="0" fontId="2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22" fillId="0" borderId="3" xfId="0" applyFont="1" applyBorder="1" applyAlignment="1">
      <alignment horizontal="center" wrapText="1"/>
    </xf>
    <xf numFmtId="0" fontId="30" fillId="2" borderId="3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right"/>
    </xf>
    <xf numFmtId="0" fontId="30" fillId="2" borderId="3" xfId="0" applyFont="1" applyFill="1" applyBorder="1" applyAlignment="1"/>
    <xf numFmtId="0" fontId="9" fillId="0" borderId="3" xfId="0" applyFont="1" applyBorder="1"/>
    <xf numFmtId="0" fontId="21" fillId="0" borderId="3" xfId="0" applyFont="1" applyBorder="1" applyAlignment="1">
      <alignment horizontal="center"/>
    </xf>
    <xf numFmtId="164" fontId="21" fillId="0" borderId="3" xfId="0" applyNumberFormat="1" applyFont="1" applyBorder="1" applyAlignment="1">
      <alignment horizontal="right" vertical="center"/>
    </xf>
    <xf numFmtId="0" fontId="21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wrapText="1"/>
    </xf>
    <xf numFmtId="0" fontId="21" fillId="0" borderId="3" xfId="0" applyFont="1" applyFill="1" applyBorder="1" applyAlignment="1">
      <alignment horizontal="center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0" fillId="2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22" fillId="0" borderId="3" xfId="0" applyFont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 wrapText="1"/>
    </xf>
    <xf numFmtId="165" fontId="33" fillId="0" borderId="3" xfId="0" applyNumberFormat="1" applyFont="1" applyFill="1" applyBorder="1" applyAlignment="1">
      <alignment horizontal="center" wrapText="1"/>
    </xf>
    <xf numFmtId="3" fontId="33" fillId="0" borderId="3" xfId="0" applyNumberFormat="1" applyFont="1" applyFill="1" applyBorder="1" applyAlignment="1">
      <alignment horizontal="center" wrapText="1"/>
    </xf>
    <xf numFmtId="164" fontId="33" fillId="0" borderId="3" xfId="0" applyNumberFormat="1" applyFont="1" applyFill="1" applyBorder="1" applyAlignment="1">
      <alignment horizontal="center" wrapText="1"/>
    </xf>
    <xf numFmtId="164" fontId="33" fillId="0" borderId="3" xfId="0" applyNumberFormat="1" applyFont="1" applyFill="1" applyBorder="1" applyAlignment="1">
      <alignment horizontal="right" wrapText="1"/>
    </xf>
    <xf numFmtId="0" fontId="25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center"/>
    </xf>
    <xf numFmtId="165" fontId="25" fillId="0" borderId="3" xfId="0" applyNumberFormat="1" applyFont="1" applyFill="1" applyBorder="1" applyAlignment="1">
      <alignment horizontal="center" wrapText="1"/>
    </xf>
    <xf numFmtId="3" fontId="25" fillId="0" borderId="3" xfId="0" applyNumberFormat="1" applyFont="1" applyFill="1" applyBorder="1" applyAlignment="1">
      <alignment horizontal="center" wrapText="1"/>
    </xf>
    <xf numFmtId="165" fontId="25" fillId="0" borderId="3" xfId="0" applyNumberFormat="1" applyFont="1" applyBorder="1" applyAlignment="1">
      <alignment horizontal="center"/>
    </xf>
    <xf numFmtId="3" fontId="25" fillId="0" borderId="3" xfId="0" applyNumberFormat="1" applyFont="1" applyBorder="1" applyAlignment="1">
      <alignment horizontal="center"/>
    </xf>
    <xf numFmtId="165" fontId="25" fillId="0" borderId="3" xfId="0" applyNumberFormat="1" applyFont="1" applyBorder="1" applyAlignment="1">
      <alignment horizontal="right"/>
    </xf>
    <xf numFmtId="3" fontId="26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31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4" fillId="0" borderId="0" xfId="0" applyFont="1"/>
    <xf numFmtId="0" fontId="35" fillId="0" borderId="0" xfId="0" applyFont="1" applyAlignment="1">
      <alignment horizontal="left" vertical="center" wrapText="1"/>
    </xf>
    <xf numFmtId="0" fontId="12" fillId="0" borderId="3" xfId="0" applyFont="1" applyFill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0" fontId="9" fillId="0" borderId="3" xfId="0" applyFont="1" applyFill="1" applyBorder="1"/>
    <xf numFmtId="3" fontId="12" fillId="0" borderId="3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/>
    <xf numFmtId="0" fontId="25" fillId="2" borderId="3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center" vertical="center"/>
    </xf>
    <xf numFmtId="1" fontId="25" fillId="2" borderId="3" xfId="0" applyNumberFormat="1" applyFont="1" applyFill="1" applyBorder="1" applyAlignment="1">
      <alignment horizontal="center" vertical="center"/>
    </xf>
    <xf numFmtId="164" fontId="25" fillId="2" borderId="3" xfId="0" applyNumberFormat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center" vertical="center"/>
    </xf>
    <xf numFmtId="164" fontId="26" fillId="2" borderId="3" xfId="0" applyNumberFormat="1" applyFont="1" applyFill="1" applyBorder="1" applyAlignment="1">
      <alignment horizontal="center"/>
    </xf>
    <xf numFmtId="3" fontId="26" fillId="2" borderId="3" xfId="0" applyNumberFormat="1" applyFont="1" applyFill="1" applyBorder="1" applyAlignment="1">
      <alignment horizontal="center"/>
    </xf>
    <xf numFmtId="1" fontId="26" fillId="2" borderId="3" xfId="0" applyNumberFormat="1" applyFont="1" applyFill="1" applyBorder="1" applyAlignment="1">
      <alignment horizontal="center"/>
    </xf>
    <xf numFmtId="164" fontId="26" fillId="2" borderId="3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3">
    <cellStyle name="Normal" xfId="0" builtinId="0"/>
    <cellStyle name="Normal 2 2" xfId="1"/>
    <cellStyle name="Porcentual 2" xfId="2"/>
  </cellStyles>
  <dxfs count="0"/>
  <tableStyles count="0" defaultTableStyle="TableStyleMedium2" defaultPivotStyle="PivotStyleLight16"/>
  <colors>
    <mruColors>
      <color rgb="FFC8122C"/>
      <color rgb="FF73F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59"/>
  <sheetViews>
    <sheetView tabSelected="1" zoomScaleNormal="100" workbookViewId="0">
      <selection activeCell="I51" sqref="I51"/>
    </sheetView>
  </sheetViews>
  <sheetFormatPr baseColWidth="10" defaultRowHeight="15" x14ac:dyDescent="0.25"/>
  <cols>
    <col min="1" max="1" width="12.140625" customWidth="1"/>
    <col min="2" max="2" width="22.28515625" style="33" customWidth="1"/>
    <col min="3" max="3" width="7.5703125" style="88" customWidth="1"/>
    <col min="4" max="4" width="7" customWidth="1"/>
    <col min="5" max="5" width="6.28515625" customWidth="1"/>
    <col min="6" max="6" width="8.28515625" customWidth="1"/>
    <col min="7" max="7" width="7.85546875" customWidth="1"/>
    <col min="8" max="8" width="7.28515625" customWidth="1"/>
    <col min="9" max="9" width="16" customWidth="1"/>
    <col min="10" max="10" width="15.42578125" customWidth="1"/>
    <col min="11" max="11" width="16.42578125" customWidth="1"/>
    <col min="12" max="12" width="12.28515625" customWidth="1"/>
    <col min="14" max="14" width="12.28515625" customWidth="1"/>
    <col min="16" max="16" width="13.42578125" customWidth="1"/>
  </cols>
  <sheetData>
    <row r="1" spans="1:16" ht="15" customHeight="1" x14ac:dyDescent="0.25">
      <c r="A1" s="80" t="s">
        <v>181</v>
      </c>
      <c r="B1" s="80"/>
      <c r="C1" s="80"/>
      <c r="D1" s="80"/>
      <c r="E1" s="80"/>
      <c r="F1" s="80"/>
      <c r="G1" s="80"/>
      <c r="H1" s="80"/>
    </row>
    <row r="2" spans="1:16" ht="14.25" customHeight="1" x14ac:dyDescent="0.25">
      <c r="A2" s="80"/>
      <c r="B2" s="80"/>
      <c r="C2" s="80"/>
      <c r="D2" s="80"/>
      <c r="E2" s="80"/>
      <c r="F2" s="80"/>
      <c r="G2" s="80"/>
      <c r="H2" s="80"/>
    </row>
    <row r="3" spans="1:16" ht="18" customHeight="1" x14ac:dyDescent="0.25">
      <c r="A3" s="81" t="s">
        <v>27</v>
      </c>
      <c r="B3" s="81"/>
      <c r="C3" s="82"/>
      <c r="D3" s="82"/>
      <c r="E3" s="83" t="s">
        <v>145</v>
      </c>
      <c r="F3" s="83"/>
      <c r="G3" s="83"/>
      <c r="H3" s="83"/>
      <c r="I3" s="51"/>
      <c r="J3" s="51"/>
      <c r="K3" s="51"/>
      <c r="L3" s="51"/>
      <c r="M3" s="51"/>
      <c r="N3" s="51"/>
      <c r="O3" s="51"/>
      <c r="P3" s="51"/>
    </row>
    <row r="4" spans="1:16" x14ac:dyDescent="0.25">
      <c r="A4" s="81"/>
      <c r="B4" s="81"/>
      <c r="C4" s="83" t="s">
        <v>168</v>
      </c>
      <c r="D4" s="83"/>
      <c r="E4" s="83" t="s">
        <v>97</v>
      </c>
      <c r="F4" s="83"/>
      <c r="G4" s="83" t="s">
        <v>98</v>
      </c>
      <c r="H4" s="83"/>
      <c r="I4" s="62"/>
      <c r="J4" s="62"/>
      <c r="K4" s="62"/>
      <c r="L4" s="62"/>
      <c r="M4" s="62"/>
      <c r="N4" s="62"/>
      <c r="O4" s="62"/>
      <c r="P4" s="62"/>
    </row>
    <row r="5" spans="1:16" ht="14.25" customHeight="1" x14ac:dyDescent="0.25">
      <c r="A5" s="81"/>
      <c r="B5" s="81"/>
      <c r="C5" s="84" t="s">
        <v>1</v>
      </c>
      <c r="D5" s="84" t="s">
        <v>2</v>
      </c>
      <c r="E5" s="84" t="s">
        <v>1</v>
      </c>
      <c r="F5" s="84" t="s">
        <v>2</v>
      </c>
      <c r="G5" s="84" t="s">
        <v>169</v>
      </c>
      <c r="H5" s="84" t="s">
        <v>2</v>
      </c>
      <c r="I5" s="42"/>
      <c r="J5" s="42"/>
      <c r="K5" s="42"/>
      <c r="L5" s="42"/>
      <c r="M5" s="42"/>
      <c r="N5" s="42"/>
      <c r="O5" s="42"/>
      <c r="P5" s="42"/>
    </row>
    <row r="6" spans="1:16" ht="26.25" customHeight="1" x14ac:dyDescent="0.25">
      <c r="A6" s="90" t="s">
        <v>3</v>
      </c>
      <c r="B6" s="90"/>
      <c r="C6" s="91">
        <f t="shared" ref="C6:H6" si="0">SUM(C7:C46)</f>
        <v>3326</v>
      </c>
      <c r="D6" s="92">
        <f t="shared" si="0"/>
        <v>100.00000000000001</v>
      </c>
      <c r="E6" s="93">
        <f>SUM(E7:E46)</f>
        <v>1283</v>
      </c>
      <c r="F6" s="92">
        <f t="shared" si="0"/>
        <v>38.574864702345174</v>
      </c>
      <c r="G6" s="93">
        <f>SUM(G7:G46)</f>
        <v>2043</v>
      </c>
      <c r="H6" s="92">
        <f t="shared" si="0"/>
        <v>61.425135297654847</v>
      </c>
      <c r="I6" s="58"/>
      <c r="J6" s="58"/>
      <c r="K6" s="89"/>
      <c r="L6" s="59"/>
      <c r="M6" s="59"/>
      <c r="N6" s="59"/>
      <c r="O6" s="59"/>
      <c r="P6" s="59"/>
    </row>
    <row r="7" spans="1:16" ht="14.25" customHeight="1" x14ac:dyDescent="0.25">
      <c r="A7" s="94" t="s">
        <v>28</v>
      </c>
      <c r="B7" s="95" t="s">
        <v>29</v>
      </c>
      <c r="C7" s="96">
        <f>SUM(G7+E7)</f>
        <v>373</v>
      </c>
      <c r="D7" s="97">
        <f>(C7/$C$6)*100</f>
        <v>11.214672279013831</v>
      </c>
      <c r="E7" s="98">
        <v>174</v>
      </c>
      <c r="F7" s="97">
        <f>(E7/$C$6)*100</f>
        <v>5.2315093205051113</v>
      </c>
      <c r="G7" s="98">
        <v>199</v>
      </c>
      <c r="H7" s="97">
        <f>(G7/$C$6)*100</f>
        <v>5.9831629585087187</v>
      </c>
    </row>
    <row r="8" spans="1:16" ht="14.25" customHeight="1" x14ac:dyDescent="0.25">
      <c r="A8" s="94"/>
      <c r="B8" s="95" t="s">
        <v>30</v>
      </c>
      <c r="C8" s="96">
        <f t="shared" ref="C8:C46" si="1">SUM(G8+E8)</f>
        <v>303</v>
      </c>
      <c r="D8" s="97">
        <f t="shared" ref="D8:D46" si="2">(C8/$C$6)*100</f>
        <v>9.1100420926037273</v>
      </c>
      <c r="E8" s="98">
        <v>114</v>
      </c>
      <c r="F8" s="97">
        <f t="shared" ref="F8:F46" si="3">(E8/$C$6)*100</f>
        <v>3.4275405892964526</v>
      </c>
      <c r="G8" s="98">
        <v>189</v>
      </c>
      <c r="H8" s="97">
        <f t="shared" ref="H8:H46" si="4">(G8/$C$6)*100</f>
        <v>5.6825015033072761</v>
      </c>
    </row>
    <row r="9" spans="1:16" x14ac:dyDescent="0.25">
      <c r="A9" s="94"/>
      <c r="B9" s="95" t="s">
        <v>31</v>
      </c>
      <c r="C9" s="96">
        <f t="shared" si="1"/>
        <v>336</v>
      </c>
      <c r="D9" s="97">
        <f t="shared" si="2"/>
        <v>10.102224894768492</v>
      </c>
      <c r="E9" s="98">
        <v>118</v>
      </c>
      <c r="F9" s="97">
        <f t="shared" si="3"/>
        <v>3.5478051713770298</v>
      </c>
      <c r="G9" s="98">
        <v>218</v>
      </c>
      <c r="H9" s="97">
        <f t="shared" si="4"/>
        <v>6.5544197233914607</v>
      </c>
    </row>
    <row r="10" spans="1:16" ht="14.25" customHeight="1" x14ac:dyDescent="0.25">
      <c r="A10" s="99" t="s">
        <v>32</v>
      </c>
      <c r="B10" s="95" t="s">
        <v>33</v>
      </c>
      <c r="C10" s="96">
        <f t="shared" si="1"/>
        <v>0</v>
      </c>
      <c r="D10" s="97">
        <f t="shared" si="2"/>
        <v>0</v>
      </c>
      <c r="E10" s="98">
        <v>0</v>
      </c>
      <c r="F10" s="97">
        <f t="shared" si="3"/>
        <v>0</v>
      </c>
      <c r="G10" s="98">
        <v>0</v>
      </c>
      <c r="H10" s="97">
        <f t="shared" si="4"/>
        <v>0</v>
      </c>
    </row>
    <row r="11" spans="1:16" x14ac:dyDescent="0.25">
      <c r="A11" s="99"/>
      <c r="B11" s="95" t="s">
        <v>34</v>
      </c>
      <c r="C11" s="96">
        <f t="shared" si="1"/>
        <v>112</v>
      </c>
      <c r="D11" s="97">
        <f t="shared" si="2"/>
        <v>3.3674082982561639</v>
      </c>
      <c r="E11" s="98">
        <v>42</v>
      </c>
      <c r="F11" s="97">
        <f t="shared" si="3"/>
        <v>1.2627781118460615</v>
      </c>
      <c r="G11" s="98">
        <v>70</v>
      </c>
      <c r="H11" s="97">
        <f t="shared" si="4"/>
        <v>2.1046301864101022</v>
      </c>
    </row>
    <row r="12" spans="1:16" x14ac:dyDescent="0.25">
      <c r="A12" s="99"/>
      <c r="B12" s="95" t="s">
        <v>35</v>
      </c>
      <c r="C12" s="96">
        <f t="shared" si="1"/>
        <v>34</v>
      </c>
      <c r="D12" s="97">
        <f t="shared" si="2"/>
        <v>1.0222489476849068</v>
      </c>
      <c r="E12" s="98">
        <v>17</v>
      </c>
      <c r="F12" s="97">
        <f t="shared" si="3"/>
        <v>0.51112447384245341</v>
      </c>
      <c r="G12" s="98">
        <v>17</v>
      </c>
      <c r="H12" s="97">
        <f t="shared" si="4"/>
        <v>0.51112447384245341</v>
      </c>
    </row>
    <row r="13" spans="1:16" x14ac:dyDescent="0.25">
      <c r="A13" s="99"/>
      <c r="B13" s="95" t="s">
        <v>36</v>
      </c>
      <c r="C13" s="96">
        <f t="shared" si="1"/>
        <v>0</v>
      </c>
      <c r="D13" s="97">
        <f t="shared" si="2"/>
        <v>0</v>
      </c>
      <c r="E13" s="98">
        <v>0</v>
      </c>
      <c r="F13" s="97">
        <f t="shared" si="3"/>
        <v>0</v>
      </c>
      <c r="G13" s="98">
        <v>0</v>
      </c>
      <c r="H13" s="97">
        <f t="shared" si="4"/>
        <v>0</v>
      </c>
    </row>
    <row r="14" spans="1:16" x14ac:dyDescent="0.25">
      <c r="A14" s="99"/>
      <c r="B14" s="95" t="s">
        <v>37</v>
      </c>
      <c r="C14" s="96">
        <f t="shared" si="1"/>
        <v>44</v>
      </c>
      <c r="D14" s="97">
        <f t="shared" si="2"/>
        <v>1.3229104028863501</v>
      </c>
      <c r="E14" s="98">
        <v>24</v>
      </c>
      <c r="F14" s="97">
        <f t="shared" si="3"/>
        <v>0.72158749248346366</v>
      </c>
      <c r="G14" s="98">
        <v>20</v>
      </c>
      <c r="H14" s="97">
        <f t="shared" si="4"/>
        <v>0.60132291040288632</v>
      </c>
    </row>
    <row r="15" spans="1:16" x14ac:dyDescent="0.25">
      <c r="A15" s="99"/>
      <c r="B15" s="95" t="s">
        <v>38</v>
      </c>
      <c r="C15" s="96">
        <f t="shared" si="1"/>
        <v>19</v>
      </c>
      <c r="D15" s="97">
        <f t="shared" si="2"/>
        <v>0.57125676488274202</v>
      </c>
      <c r="E15" s="98">
        <v>2</v>
      </c>
      <c r="F15" s="97">
        <f t="shared" si="3"/>
        <v>6.0132291040288638E-2</v>
      </c>
      <c r="G15" s="98">
        <v>17</v>
      </c>
      <c r="H15" s="97">
        <f t="shared" si="4"/>
        <v>0.51112447384245341</v>
      </c>
    </row>
    <row r="16" spans="1:16" x14ac:dyDescent="0.25">
      <c r="A16" s="99" t="s">
        <v>39</v>
      </c>
      <c r="B16" s="95" t="s">
        <v>40</v>
      </c>
      <c r="C16" s="96">
        <f t="shared" si="1"/>
        <v>2</v>
      </c>
      <c r="D16" s="97">
        <f t="shared" si="2"/>
        <v>6.0132291040288638E-2</v>
      </c>
      <c r="E16" s="98">
        <v>1</v>
      </c>
      <c r="F16" s="97">
        <f t="shared" si="3"/>
        <v>3.0066145520144319E-2</v>
      </c>
      <c r="G16" s="98">
        <v>1</v>
      </c>
      <c r="H16" s="97">
        <f t="shared" si="4"/>
        <v>3.0066145520144319E-2</v>
      </c>
    </row>
    <row r="17" spans="1:8" x14ac:dyDescent="0.25">
      <c r="A17" s="99"/>
      <c r="B17" s="95" t="s">
        <v>41</v>
      </c>
      <c r="C17" s="96">
        <f t="shared" si="1"/>
        <v>99</v>
      </c>
      <c r="D17" s="97">
        <f t="shared" si="2"/>
        <v>2.9765484064942878</v>
      </c>
      <c r="E17" s="98">
        <v>37</v>
      </c>
      <c r="F17" s="97">
        <f t="shared" si="3"/>
        <v>1.1124473842453397</v>
      </c>
      <c r="G17" s="98">
        <v>62</v>
      </c>
      <c r="H17" s="97">
        <f t="shared" si="4"/>
        <v>1.8641010222489478</v>
      </c>
    </row>
    <row r="18" spans="1:8" x14ac:dyDescent="0.25">
      <c r="A18" s="99"/>
      <c r="B18" s="95" t="s">
        <v>42</v>
      </c>
      <c r="C18" s="96">
        <f t="shared" si="1"/>
        <v>105</v>
      </c>
      <c r="D18" s="97">
        <f t="shared" si="2"/>
        <v>3.1569452796151531</v>
      </c>
      <c r="E18" s="98">
        <v>30</v>
      </c>
      <c r="F18" s="97">
        <f t="shared" si="3"/>
        <v>0.9019843656043296</v>
      </c>
      <c r="G18" s="98">
        <v>75</v>
      </c>
      <c r="H18" s="97">
        <f t="shared" si="4"/>
        <v>2.254960914010824</v>
      </c>
    </row>
    <row r="19" spans="1:8" x14ac:dyDescent="0.25">
      <c r="A19" s="99" t="s">
        <v>43</v>
      </c>
      <c r="B19" s="95" t="s">
        <v>44</v>
      </c>
      <c r="C19" s="96">
        <f t="shared" si="1"/>
        <v>0</v>
      </c>
      <c r="D19" s="97">
        <f t="shared" si="2"/>
        <v>0</v>
      </c>
      <c r="E19" s="98">
        <v>0</v>
      </c>
      <c r="F19" s="97">
        <f t="shared" si="3"/>
        <v>0</v>
      </c>
      <c r="G19" s="98">
        <v>0</v>
      </c>
      <c r="H19" s="97">
        <f t="shared" si="4"/>
        <v>0</v>
      </c>
    </row>
    <row r="20" spans="1:8" x14ac:dyDescent="0.25">
      <c r="A20" s="99"/>
      <c r="B20" s="95" t="s">
        <v>45</v>
      </c>
      <c r="C20" s="96">
        <f t="shared" si="1"/>
        <v>124</v>
      </c>
      <c r="D20" s="97">
        <f t="shared" si="2"/>
        <v>3.7282020444978956</v>
      </c>
      <c r="E20" s="98">
        <v>45</v>
      </c>
      <c r="F20" s="97">
        <f t="shared" si="3"/>
        <v>1.3529765484064944</v>
      </c>
      <c r="G20" s="98">
        <v>79</v>
      </c>
      <c r="H20" s="97">
        <f t="shared" si="4"/>
        <v>2.3752254960914012</v>
      </c>
    </row>
    <row r="21" spans="1:8" x14ac:dyDescent="0.25">
      <c r="A21" s="99"/>
      <c r="B21" s="95" t="s">
        <v>46</v>
      </c>
      <c r="C21" s="96">
        <f t="shared" si="1"/>
        <v>0</v>
      </c>
      <c r="D21" s="97">
        <f t="shared" si="2"/>
        <v>0</v>
      </c>
      <c r="E21" s="98">
        <v>0</v>
      </c>
      <c r="F21" s="97">
        <f t="shared" si="3"/>
        <v>0</v>
      </c>
      <c r="G21" s="98">
        <v>0</v>
      </c>
      <c r="H21" s="97">
        <f t="shared" si="4"/>
        <v>0</v>
      </c>
    </row>
    <row r="22" spans="1:8" ht="14.25" customHeight="1" x14ac:dyDescent="0.25">
      <c r="A22" s="99"/>
      <c r="B22" s="95" t="s">
        <v>47</v>
      </c>
      <c r="C22" s="96">
        <f t="shared" si="1"/>
        <v>45</v>
      </c>
      <c r="D22" s="97">
        <f t="shared" si="2"/>
        <v>1.3529765484064944</v>
      </c>
      <c r="E22" s="98">
        <v>15</v>
      </c>
      <c r="F22" s="97">
        <f t="shared" si="3"/>
        <v>0.4509921828021648</v>
      </c>
      <c r="G22" s="98">
        <v>30</v>
      </c>
      <c r="H22" s="97">
        <f t="shared" si="4"/>
        <v>0.9019843656043296</v>
      </c>
    </row>
    <row r="23" spans="1:8" ht="25.5" x14ac:dyDescent="0.25">
      <c r="A23" s="99" t="s">
        <v>48</v>
      </c>
      <c r="B23" s="100" t="s">
        <v>49</v>
      </c>
      <c r="C23" s="96">
        <f t="shared" si="1"/>
        <v>55</v>
      </c>
      <c r="D23" s="97">
        <f t="shared" si="2"/>
        <v>1.6536380036079374</v>
      </c>
      <c r="E23" s="98">
        <v>22</v>
      </c>
      <c r="F23" s="97">
        <f t="shared" si="3"/>
        <v>0.66145520144317504</v>
      </c>
      <c r="G23" s="98">
        <v>33</v>
      </c>
      <c r="H23" s="97">
        <f t="shared" si="4"/>
        <v>0.99218280216476251</v>
      </c>
    </row>
    <row r="24" spans="1:8" ht="23.25" customHeight="1" x14ac:dyDescent="0.25">
      <c r="A24" s="99"/>
      <c r="B24" s="100" t="s">
        <v>50</v>
      </c>
      <c r="C24" s="96">
        <f t="shared" si="1"/>
        <v>25</v>
      </c>
      <c r="D24" s="97">
        <f t="shared" si="2"/>
        <v>0.75165363800360796</v>
      </c>
      <c r="E24" s="98">
        <v>7</v>
      </c>
      <c r="F24" s="97">
        <f t="shared" si="3"/>
        <v>0.21046301864101025</v>
      </c>
      <c r="G24" s="98">
        <v>18</v>
      </c>
      <c r="H24" s="97">
        <f t="shared" si="4"/>
        <v>0.54119061936259771</v>
      </c>
    </row>
    <row r="25" spans="1:8" x14ac:dyDescent="0.25">
      <c r="A25" s="99"/>
      <c r="B25" s="95" t="s">
        <v>51</v>
      </c>
      <c r="C25" s="96">
        <f t="shared" si="1"/>
        <v>136</v>
      </c>
      <c r="D25" s="97">
        <f t="shared" si="2"/>
        <v>4.0889957907396273</v>
      </c>
      <c r="E25" s="98">
        <v>44</v>
      </c>
      <c r="F25" s="97">
        <f t="shared" si="3"/>
        <v>1.3229104028863501</v>
      </c>
      <c r="G25" s="98">
        <v>92</v>
      </c>
      <c r="H25" s="97">
        <f t="shared" si="4"/>
        <v>2.7660853878532774</v>
      </c>
    </row>
    <row r="26" spans="1:8" x14ac:dyDescent="0.25">
      <c r="A26" s="99"/>
      <c r="B26" s="95" t="s">
        <v>52</v>
      </c>
      <c r="C26" s="96">
        <f t="shared" si="1"/>
        <v>0</v>
      </c>
      <c r="D26" s="97">
        <f t="shared" si="2"/>
        <v>0</v>
      </c>
      <c r="E26" s="98">
        <v>0</v>
      </c>
      <c r="F26" s="97">
        <f t="shared" si="3"/>
        <v>0</v>
      </c>
      <c r="G26" s="98">
        <v>0</v>
      </c>
      <c r="H26" s="97">
        <f t="shared" si="4"/>
        <v>0</v>
      </c>
    </row>
    <row r="27" spans="1:8" x14ac:dyDescent="0.25">
      <c r="A27" s="99"/>
      <c r="B27" s="95" t="s">
        <v>53</v>
      </c>
      <c r="C27" s="96">
        <f t="shared" si="1"/>
        <v>0</v>
      </c>
      <c r="D27" s="97">
        <f t="shared" si="2"/>
        <v>0</v>
      </c>
      <c r="E27" s="98">
        <v>0</v>
      </c>
      <c r="F27" s="97">
        <f t="shared" si="3"/>
        <v>0</v>
      </c>
      <c r="G27" s="98">
        <v>0</v>
      </c>
      <c r="H27" s="97">
        <f t="shared" si="4"/>
        <v>0</v>
      </c>
    </row>
    <row r="28" spans="1:8" x14ac:dyDescent="0.25">
      <c r="A28" s="99" t="s">
        <v>54</v>
      </c>
      <c r="B28" s="95" t="s">
        <v>55</v>
      </c>
      <c r="C28" s="96">
        <f t="shared" si="1"/>
        <v>38</v>
      </c>
      <c r="D28" s="97">
        <f t="shared" si="2"/>
        <v>1.142513529765484</v>
      </c>
      <c r="E28" s="98">
        <v>15</v>
      </c>
      <c r="F28" s="97">
        <f t="shared" si="3"/>
        <v>0.4509921828021648</v>
      </c>
      <c r="G28" s="98">
        <v>23</v>
      </c>
      <c r="H28" s="97">
        <f t="shared" si="4"/>
        <v>0.69152134696331935</v>
      </c>
    </row>
    <row r="29" spans="1:8" x14ac:dyDescent="0.25">
      <c r="A29" s="99"/>
      <c r="B29" s="95" t="s">
        <v>56</v>
      </c>
      <c r="C29" s="96">
        <f t="shared" si="1"/>
        <v>0</v>
      </c>
      <c r="D29" s="97">
        <f t="shared" si="2"/>
        <v>0</v>
      </c>
      <c r="E29" s="98">
        <v>0</v>
      </c>
      <c r="F29" s="97">
        <f t="shared" si="3"/>
        <v>0</v>
      </c>
      <c r="G29" s="98">
        <v>0</v>
      </c>
      <c r="H29" s="97">
        <f t="shared" si="4"/>
        <v>0</v>
      </c>
    </row>
    <row r="30" spans="1:8" x14ac:dyDescent="0.25">
      <c r="A30" s="99"/>
      <c r="B30" s="95" t="s">
        <v>57</v>
      </c>
      <c r="C30" s="96">
        <f t="shared" si="1"/>
        <v>0</v>
      </c>
      <c r="D30" s="97">
        <f t="shared" si="2"/>
        <v>0</v>
      </c>
      <c r="E30" s="98">
        <v>0</v>
      </c>
      <c r="F30" s="97">
        <f t="shared" si="3"/>
        <v>0</v>
      </c>
      <c r="G30" s="98">
        <v>0</v>
      </c>
      <c r="H30" s="97">
        <f t="shared" si="4"/>
        <v>0</v>
      </c>
    </row>
    <row r="31" spans="1:8" x14ac:dyDescent="0.25">
      <c r="A31" s="99"/>
      <c r="B31" s="95" t="s">
        <v>58</v>
      </c>
      <c r="C31" s="96">
        <f t="shared" si="1"/>
        <v>338</v>
      </c>
      <c r="D31" s="97">
        <f t="shared" si="2"/>
        <v>10.16235718580878</v>
      </c>
      <c r="E31" s="98">
        <v>144</v>
      </c>
      <c r="F31" s="97">
        <f t="shared" si="3"/>
        <v>4.3295249549007817</v>
      </c>
      <c r="G31" s="98">
        <v>194</v>
      </c>
      <c r="H31" s="97">
        <f t="shared" si="4"/>
        <v>5.8328322309079983</v>
      </c>
    </row>
    <row r="32" spans="1:8" x14ac:dyDescent="0.25">
      <c r="A32" s="99"/>
      <c r="B32" s="95" t="s">
        <v>59</v>
      </c>
      <c r="C32" s="96">
        <f t="shared" si="1"/>
        <v>69</v>
      </c>
      <c r="D32" s="97">
        <f t="shared" si="2"/>
        <v>2.0745640408899582</v>
      </c>
      <c r="E32" s="98">
        <v>28</v>
      </c>
      <c r="F32" s="97">
        <f t="shared" si="3"/>
        <v>0.84185207456404099</v>
      </c>
      <c r="G32" s="98">
        <v>41</v>
      </c>
      <c r="H32" s="97">
        <f t="shared" si="4"/>
        <v>1.2327119663259172</v>
      </c>
    </row>
    <row r="33" spans="1:8" x14ac:dyDescent="0.25">
      <c r="A33" s="99" t="s">
        <v>60</v>
      </c>
      <c r="B33" s="95" t="s">
        <v>61</v>
      </c>
      <c r="C33" s="96">
        <f t="shared" si="1"/>
        <v>0</v>
      </c>
      <c r="D33" s="97">
        <f t="shared" si="2"/>
        <v>0</v>
      </c>
      <c r="E33" s="98">
        <v>0</v>
      </c>
      <c r="F33" s="97">
        <f t="shared" si="3"/>
        <v>0</v>
      </c>
      <c r="G33" s="98">
        <v>0</v>
      </c>
      <c r="H33" s="97">
        <f>(G33/$C$6)*100</f>
        <v>0</v>
      </c>
    </row>
    <row r="34" spans="1:8" x14ac:dyDescent="0.25">
      <c r="A34" s="99"/>
      <c r="B34" s="95" t="s">
        <v>62</v>
      </c>
      <c r="C34" s="96">
        <f t="shared" si="1"/>
        <v>33</v>
      </c>
      <c r="D34" s="97">
        <f t="shared" si="2"/>
        <v>0.99218280216476251</v>
      </c>
      <c r="E34" s="98">
        <v>8</v>
      </c>
      <c r="F34" s="97">
        <f t="shared" si="3"/>
        <v>0.24052916416115455</v>
      </c>
      <c r="G34" s="98">
        <v>25</v>
      </c>
      <c r="H34" s="97">
        <f t="shared" si="4"/>
        <v>0.75165363800360796</v>
      </c>
    </row>
    <row r="35" spans="1:8" x14ac:dyDescent="0.25">
      <c r="A35" s="99"/>
      <c r="B35" s="95" t="s">
        <v>63</v>
      </c>
      <c r="C35" s="96">
        <f t="shared" si="1"/>
        <v>561</v>
      </c>
      <c r="D35" s="97">
        <f t="shared" si="2"/>
        <v>16.867107636800963</v>
      </c>
      <c r="E35" s="98">
        <v>209</v>
      </c>
      <c r="F35" s="97">
        <f t="shared" si="3"/>
        <v>6.2838244137101622</v>
      </c>
      <c r="G35" s="98">
        <v>352</v>
      </c>
      <c r="H35" s="97">
        <f t="shared" si="4"/>
        <v>10.583283223090801</v>
      </c>
    </row>
    <row r="36" spans="1:8" x14ac:dyDescent="0.25">
      <c r="A36" s="99" t="s">
        <v>64</v>
      </c>
      <c r="B36" s="95" t="s">
        <v>65</v>
      </c>
      <c r="C36" s="96">
        <f t="shared" si="1"/>
        <v>0</v>
      </c>
      <c r="D36" s="97">
        <f t="shared" si="2"/>
        <v>0</v>
      </c>
      <c r="E36" s="98">
        <v>0</v>
      </c>
      <c r="F36" s="97">
        <f t="shared" si="3"/>
        <v>0</v>
      </c>
      <c r="G36" s="98">
        <v>0</v>
      </c>
      <c r="H36" s="97">
        <f t="shared" si="4"/>
        <v>0</v>
      </c>
    </row>
    <row r="37" spans="1:8" x14ac:dyDescent="0.25">
      <c r="A37" s="99"/>
      <c r="B37" s="95" t="s">
        <v>66</v>
      </c>
      <c r="C37" s="96">
        <f t="shared" si="1"/>
        <v>0</v>
      </c>
      <c r="D37" s="97">
        <f t="shared" si="2"/>
        <v>0</v>
      </c>
      <c r="E37" s="98">
        <v>0</v>
      </c>
      <c r="F37" s="97">
        <f t="shared" si="3"/>
        <v>0</v>
      </c>
      <c r="G37" s="98">
        <v>0</v>
      </c>
      <c r="H37" s="97">
        <f t="shared" si="4"/>
        <v>0</v>
      </c>
    </row>
    <row r="38" spans="1:8" x14ac:dyDescent="0.25">
      <c r="A38" s="99"/>
      <c r="B38" s="95" t="s">
        <v>67</v>
      </c>
      <c r="C38" s="96">
        <f t="shared" si="1"/>
        <v>0</v>
      </c>
      <c r="D38" s="97">
        <f t="shared" si="2"/>
        <v>0</v>
      </c>
      <c r="E38" s="98">
        <v>0</v>
      </c>
      <c r="F38" s="97">
        <f t="shared" si="3"/>
        <v>0</v>
      </c>
      <c r="G38" s="98">
        <v>0</v>
      </c>
      <c r="H38" s="97">
        <f t="shared" si="4"/>
        <v>0</v>
      </c>
    </row>
    <row r="39" spans="1:8" x14ac:dyDescent="0.25">
      <c r="A39" s="99"/>
      <c r="B39" s="95" t="s">
        <v>68</v>
      </c>
      <c r="C39" s="96">
        <f t="shared" si="1"/>
        <v>0</v>
      </c>
      <c r="D39" s="97">
        <f t="shared" si="2"/>
        <v>0</v>
      </c>
      <c r="E39" s="98">
        <v>0</v>
      </c>
      <c r="F39" s="97">
        <f t="shared" si="3"/>
        <v>0</v>
      </c>
      <c r="G39" s="98">
        <v>0</v>
      </c>
      <c r="H39" s="97">
        <f t="shared" si="4"/>
        <v>0</v>
      </c>
    </row>
    <row r="40" spans="1:8" x14ac:dyDescent="0.25">
      <c r="A40" s="99" t="s">
        <v>69</v>
      </c>
      <c r="B40" s="95" t="s">
        <v>70</v>
      </c>
      <c r="C40" s="96">
        <f t="shared" si="1"/>
        <v>50</v>
      </c>
      <c r="D40" s="97">
        <f t="shared" si="2"/>
        <v>1.5033072760072159</v>
      </c>
      <c r="E40" s="98">
        <v>15</v>
      </c>
      <c r="F40" s="97">
        <f t="shared" si="3"/>
        <v>0.4509921828021648</v>
      </c>
      <c r="G40" s="98">
        <v>35</v>
      </c>
      <c r="H40" s="97">
        <f t="shared" si="4"/>
        <v>1.0523150932050511</v>
      </c>
    </row>
    <row r="41" spans="1:8" x14ac:dyDescent="0.25">
      <c r="A41" s="99"/>
      <c r="B41" s="95" t="s">
        <v>71</v>
      </c>
      <c r="C41" s="96">
        <f t="shared" si="1"/>
        <v>0</v>
      </c>
      <c r="D41" s="97">
        <f t="shared" si="2"/>
        <v>0</v>
      </c>
      <c r="E41" s="98">
        <v>0</v>
      </c>
      <c r="F41" s="97">
        <f t="shared" si="3"/>
        <v>0</v>
      </c>
      <c r="G41" s="98">
        <v>0</v>
      </c>
      <c r="H41" s="97">
        <f t="shared" si="4"/>
        <v>0</v>
      </c>
    </row>
    <row r="42" spans="1:8" x14ac:dyDescent="0.25">
      <c r="A42" s="99"/>
      <c r="B42" s="101" t="s">
        <v>72</v>
      </c>
      <c r="C42" s="96">
        <f t="shared" si="1"/>
        <v>0</v>
      </c>
      <c r="D42" s="97">
        <f t="shared" si="2"/>
        <v>0</v>
      </c>
      <c r="E42" s="98">
        <v>0</v>
      </c>
      <c r="F42" s="97">
        <f t="shared" si="3"/>
        <v>0</v>
      </c>
      <c r="G42" s="98">
        <v>0</v>
      </c>
      <c r="H42" s="97">
        <f t="shared" si="4"/>
        <v>0</v>
      </c>
    </row>
    <row r="43" spans="1:8" x14ac:dyDescent="0.25">
      <c r="A43" s="99" t="s">
        <v>73</v>
      </c>
      <c r="B43" s="95" t="s">
        <v>74</v>
      </c>
      <c r="C43" s="96">
        <f t="shared" si="1"/>
        <v>137</v>
      </c>
      <c r="D43" s="97">
        <f t="shared" si="2"/>
        <v>4.1190619362597714</v>
      </c>
      <c r="E43" s="98">
        <v>59</v>
      </c>
      <c r="F43" s="97">
        <f t="shared" si="3"/>
        <v>1.7739025856885149</v>
      </c>
      <c r="G43" s="98">
        <v>78</v>
      </c>
      <c r="H43" s="97">
        <f t="shared" si="4"/>
        <v>2.3451593505712567</v>
      </c>
    </row>
    <row r="44" spans="1:8" x14ac:dyDescent="0.25">
      <c r="A44" s="99"/>
      <c r="B44" s="95" t="s">
        <v>75</v>
      </c>
      <c r="C44" s="96">
        <f t="shared" si="1"/>
        <v>288</v>
      </c>
      <c r="D44" s="97">
        <f t="shared" si="2"/>
        <v>8.6590499098015634</v>
      </c>
      <c r="E44" s="98">
        <v>113</v>
      </c>
      <c r="F44" s="97">
        <f t="shared" si="3"/>
        <v>3.3974744437763076</v>
      </c>
      <c r="G44" s="98">
        <v>175</v>
      </c>
      <c r="H44" s="97">
        <f t="shared" si="4"/>
        <v>5.2615754660252554</v>
      </c>
    </row>
    <row r="45" spans="1:8" x14ac:dyDescent="0.25">
      <c r="A45" s="99"/>
      <c r="B45" s="95" t="s">
        <v>76</v>
      </c>
      <c r="C45" s="96">
        <f t="shared" si="1"/>
        <v>0</v>
      </c>
      <c r="D45" s="97">
        <f t="shared" si="2"/>
        <v>0</v>
      </c>
      <c r="E45" s="98">
        <v>0</v>
      </c>
      <c r="F45" s="97">
        <f t="shared" si="3"/>
        <v>0</v>
      </c>
      <c r="G45" s="98">
        <v>0</v>
      </c>
      <c r="H45" s="97">
        <f t="shared" si="4"/>
        <v>0</v>
      </c>
    </row>
    <row r="46" spans="1:8" x14ac:dyDescent="0.25">
      <c r="A46" s="99"/>
      <c r="B46" s="95" t="s">
        <v>77</v>
      </c>
      <c r="C46" s="96">
        <f t="shared" si="1"/>
        <v>0</v>
      </c>
      <c r="D46" s="97">
        <f t="shared" si="2"/>
        <v>0</v>
      </c>
      <c r="E46" s="98">
        <v>0</v>
      </c>
      <c r="F46" s="97">
        <f t="shared" si="3"/>
        <v>0</v>
      </c>
      <c r="G46" s="98">
        <v>0</v>
      </c>
      <c r="H46" s="97">
        <f t="shared" si="4"/>
        <v>0</v>
      </c>
    </row>
    <row r="47" spans="1:8" x14ac:dyDescent="0.25">
      <c r="A47" s="68" t="s">
        <v>78</v>
      </c>
      <c r="B47" s="68"/>
      <c r="C47" s="68"/>
      <c r="D47" s="68"/>
      <c r="E47" s="68"/>
      <c r="F47" s="68"/>
      <c r="G47" s="68"/>
      <c r="H47" s="68"/>
    </row>
    <row r="48" spans="1:8" x14ac:dyDescent="0.25">
      <c r="B48" s="102"/>
      <c r="C48" s="103"/>
      <c r="D48" s="104"/>
    </row>
    <row r="49" spans="2:4" x14ac:dyDescent="0.25">
      <c r="B49" s="102"/>
      <c r="C49" s="103"/>
      <c r="D49" s="104"/>
    </row>
    <row r="50" spans="2:4" x14ac:dyDescent="0.25">
      <c r="B50" s="102"/>
      <c r="C50" s="103"/>
      <c r="D50" s="104"/>
    </row>
    <row r="51" spans="2:4" x14ac:dyDescent="0.25">
      <c r="B51" s="102"/>
      <c r="C51" s="103"/>
      <c r="D51" s="104"/>
    </row>
    <row r="52" spans="2:4" x14ac:dyDescent="0.25">
      <c r="B52" s="102"/>
      <c r="C52" s="103"/>
      <c r="D52" s="104"/>
    </row>
    <row r="53" spans="2:4" x14ac:dyDescent="0.25">
      <c r="B53" s="102"/>
      <c r="C53" s="103"/>
      <c r="D53" s="104"/>
    </row>
    <row r="54" spans="2:4" x14ac:dyDescent="0.25">
      <c r="B54" s="102"/>
      <c r="C54" s="103"/>
      <c r="D54" s="104"/>
    </row>
    <row r="55" spans="2:4" x14ac:dyDescent="0.25">
      <c r="B55" s="102"/>
      <c r="C55" s="103"/>
      <c r="D55" s="104"/>
    </row>
    <row r="56" spans="2:4" x14ac:dyDescent="0.25">
      <c r="B56" s="102"/>
      <c r="C56" s="103"/>
      <c r="D56" s="104"/>
    </row>
    <row r="57" spans="2:4" x14ac:dyDescent="0.25">
      <c r="B57" s="102"/>
      <c r="C57" s="103"/>
      <c r="D57" s="104"/>
    </row>
    <row r="58" spans="2:4" x14ac:dyDescent="0.25">
      <c r="B58" s="102"/>
      <c r="C58" s="103"/>
      <c r="D58" s="104"/>
    </row>
    <row r="59" spans="2:4" x14ac:dyDescent="0.25">
      <c r="B59" s="102"/>
      <c r="C59" s="103"/>
      <c r="D59" s="104"/>
    </row>
  </sheetData>
  <mergeCells count="18">
    <mergeCell ref="A43:A46"/>
    <mergeCell ref="A47:H47"/>
    <mergeCell ref="A23:A27"/>
    <mergeCell ref="A28:A32"/>
    <mergeCell ref="A33:A35"/>
    <mergeCell ref="A36:A39"/>
    <mergeCell ref="A40:A42"/>
    <mergeCell ref="A6:B6"/>
    <mergeCell ref="A7:A9"/>
    <mergeCell ref="A10:A15"/>
    <mergeCell ref="A16:A18"/>
    <mergeCell ref="A19:A22"/>
    <mergeCell ref="A1:H2"/>
    <mergeCell ref="A3:B5"/>
    <mergeCell ref="E3:H3"/>
    <mergeCell ref="C4:D4"/>
    <mergeCell ref="E4:F4"/>
    <mergeCell ref="G4:H4"/>
  </mergeCells>
  <pageMargins left="1.2" right="1.06" top="0.63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40" workbookViewId="0">
      <selection activeCell="J8" sqref="J8"/>
    </sheetView>
  </sheetViews>
  <sheetFormatPr baseColWidth="10" defaultRowHeight="15" x14ac:dyDescent="0.25"/>
  <cols>
    <col min="1" max="1" width="13.42578125" customWidth="1"/>
    <col min="2" max="2" width="23.140625" customWidth="1"/>
    <col min="3" max="3" width="10.42578125" style="103" customWidth="1"/>
    <col min="4" max="4" width="6.85546875" customWidth="1"/>
    <col min="5" max="5" width="8.28515625" customWidth="1"/>
    <col min="6" max="6" width="7.42578125" customWidth="1"/>
    <col min="7" max="7" width="9.28515625" customWidth="1"/>
    <col min="8" max="8" width="10" customWidth="1"/>
  </cols>
  <sheetData>
    <row r="1" spans="1:16" x14ac:dyDescent="0.25">
      <c r="A1" s="105" t="s">
        <v>185</v>
      </c>
      <c r="B1" s="105"/>
      <c r="C1" s="105"/>
      <c r="D1" s="105"/>
      <c r="E1" s="105"/>
      <c r="F1" s="105"/>
      <c r="G1" s="105"/>
      <c r="H1" s="105"/>
    </row>
    <row r="2" spans="1:16" x14ac:dyDescent="0.25">
      <c r="A2" s="105"/>
      <c r="B2" s="105"/>
      <c r="C2" s="105"/>
      <c r="D2" s="105"/>
      <c r="E2" s="105"/>
      <c r="F2" s="105"/>
      <c r="G2" s="105"/>
      <c r="H2" s="105"/>
    </row>
    <row r="3" spans="1:16" ht="12" customHeight="1" x14ac:dyDescent="0.25">
      <c r="A3" s="81" t="s">
        <v>27</v>
      </c>
      <c r="B3" s="81"/>
      <c r="C3" s="82"/>
      <c r="D3" s="82"/>
      <c r="E3" s="83" t="s">
        <v>145</v>
      </c>
      <c r="F3" s="83"/>
      <c r="G3" s="83"/>
      <c r="H3" s="83"/>
    </row>
    <row r="4" spans="1:16" x14ac:dyDescent="0.25">
      <c r="A4" s="81"/>
      <c r="B4" s="81"/>
      <c r="C4" s="83" t="s">
        <v>168</v>
      </c>
      <c r="D4" s="83"/>
      <c r="E4" s="83" t="s">
        <v>171</v>
      </c>
      <c r="F4" s="83"/>
      <c r="G4" s="83" t="s">
        <v>170</v>
      </c>
      <c r="H4" s="83"/>
      <c r="O4" s="42"/>
      <c r="P4" s="42"/>
    </row>
    <row r="5" spans="1:16" ht="13.5" customHeight="1" x14ac:dyDescent="0.25">
      <c r="A5" s="81"/>
      <c r="B5" s="81"/>
      <c r="C5" s="84" t="s">
        <v>1</v>
      </c>
      <c r="D5" s="84" t="s">
        <v>2</v>
      </c>
      <c r="E5" s="84" t="s">
        <v>1</v>
      </c>
      <c r="F5" s="84" t="s">
        <v>2</v>
      </c>
      <c r="G5" s="84" t="s">
        <v>169</v>
      </c>
      <c r="H5" s="84" t="s">
        <v>2</v>
      </c>
    </row>
    <row r="6" spans="1:16" x14ac:dyDescent="0.25">
      <c r="A6" s="85" t="s">
        <v>3</v>
      </c>
      <c r="B6" s="85"/>
      <c r="C6" s="91">
        <f t="shared" ref="C6:H6" si="0">SUM(C7:C46)</f>
        <v>3326</v>
      </c>
      <c r="D6" s="86">
        <f t="shared" si="0"/>
        <v>100.00000000000001</v>
      </c>
      <c r="E6" s="40">
        <f>SUM(E7:E46)</f>
        <v>2715</v>
      </c>
      <c r="F6" s="86">
        <f t="shared" si="0"/>
        <v>81.629585087191828</v>
      </c>
      <c r="G6" s="40">
        <f>SUM(G7:G46)</f>
        <v>611</v>
      </c>
      <c r="H6" s="86">
        <f t="shared" si="0"/>
        <v>18.37041491280818</v>
      </c>
      <c r="I6" s="58"/>
      <c r="J6" s="58"/>
      <c r="K6" s="58"/>
      <c r="L6" s="58"/>
      <c r="M6" s="58"/>
      <c r="N6" s="58"/>
      <c r="O6" s="58"/>
      <c r="P6" s="58"/>
    </row>
    <row r="7" spans="1:16" x14ac:dyDescent="0.25">
      <c r="A7" s="66" t="s">
        <v>28</v>
      </c>
      <c r="B7" s="5" t="s">
        <v>29</v>
      </c>
      <c r="C7" s="96">
        <f>SUM(G7+E7)</f>
        <v>373</v>
      </c>
      <c r="D7" s="36">
        <f>(C7/$C$6)*100</f>
        <v>11.214672279013831</v>
      </c>
      <c r="E7" s="35">
        <v>355</v>
      </c>
      <c r="F7" s="36">
        <f>(E7/$C$6)*100</f>
        <v>10.673481659651232</v>
      </c>
      <c r="G7" s="35">
        <v>18</v>
      </c>
      <c r="H7" s="36">
        <f>(G7/$C$6)*100</f>
        <v>0.54119061936259771</v>
      </c>
    </row>
    <row r="8" spans="1:16" ht="14.25" customHeight="1" x14ac:dyDescent="0.25">
      <c r="A8" s="66"/>
      <c r="B8" s="5" t="s">
        <v>30</v>
      </c>
      <c r="C8" s="96">
        <f t="shared" ref="C8:C46" si="1">SUM(G8+E8)</f>
        <v>303</v>
      </c>
      <c r="D8" s="36">
        <f t="shared" ref="D8:D46" si="2">(C8/$C$6)*100</f>
        <v>9.1100420926037273</v>
      </c>
      <c r="E8" s="35">
        <v>257</v>
      </c>
      <c r="F8" s="36">
        <f t="shared" ref="F8:F46" si="3">(E8/$C$6)*100</f>
        <v>7.7269993986770897</v>
      </c>
      <c r="G8" s="35">
        <v>46</v>
      </c>
      <c r="H8" s="36">
        <f t="shared" ref="H8:H46" si="4">(G8/$C$6)*100</f>
        <v>1.3830426939266387</v>
      </c>
    </row>
    <row r="9" spans="1:16" ht="14.25" customHeight="1" x14ac:dyDescent="0.25">
      <c r="A9" s="66"/>
      <c r="B9" s="5" t="s">
        <v>31</v>
      </c>
      <c r="C9" s="96">
        <f t="shared" si="1"/>
        <v>336</v>
      </c>
      <c r="D9" s="36">
        <f t="shared" si="2"/>
        <v>10.102224894768492</v>
      </c>
      <c r="E9" s="35">
        <v>277</v>
      </c>
      <c r="F9" s="36">
        <f t="shared" si="3"/>
        <v>8.3283223090799758</v>
      </c>
      <c r="G9" s="35">
        <v>59</v>
      </c>
      <c r="H9" s="36">
        <f t="shared" si="4"/>
        <v>1.7739025856885149</v>
      </c>
    </row>
    <row r="10" spans="1:16" x14ac:dyDescent="0.25">
      <c r="A10" s="67" t="s">
        <v>32</v>
      </c>
      <c r="B10" s="5" t="s">
        <v>33</v>
      </c>
      <c r="C10" s="96">
        <f t="shared" si="1"/>
        <v>0</v>
      </c>
      <c r="D10" s="36">
        <f t="shared" si="2"/>
        <v>0</v>
      </c>
      <c r="E10" s="37">
        <v>0</v>
      </c>
      <c r="F10" s="36">
        <f t="shared" si="3"/>
        <v>0</v>
      </c>
      <c r="G10" s="35">
        <v>0</v>
      </c>
      <c r="H10" s="36">
        <f t="shared" si="4"/>
        <v>0</v>
      </c>
    </row>
    <row r="11" spans="1:16" ht="14.25" customHeight="1" x14ac:dyDescent="0.25">
      <c r="A11" s="67"/>
      <c r="B11" s="5" t="s">
        <v>34</v>
      </c>
      <c r="C11" s="96">
        <f t="shared" si="1"/>
        <v>112</v>
      </c>
      <c r="D11" s="36">
        <f t="shared" si="2"/>
        <v>3.3674082982561639</v>
      </c>
      <c r="E11" s="37">
        <v>83</v>
      </c>
      <c r="F11" s="36">
        <f t="shared" si="3"/>
        <v>2.4954900781719784</v>
      </c>
      <c r="G11" s="35">
        <v>29</v>
      </c>
      <c r="H11" s="36">
        <f t="shared" si="4"/>
        <v>0.87191822008418529</v>
      </c>
    </row>
    <row r="12" spans="1:16" x14ac:dyDescent="0.25">
      <c r="A12" s="67"/>
      <c r="B12" s="5" t="s">
        <v>35</v>
      </c>
      <c r="C12" s="96">
        <f t="shared" si="1"/>
        <v>34</v>
      </c>
      <c r="D12" s="36">
        <f t="shared" si="2"/>
        <v>1.0222489476849068</v>
      </c>
      <c r="E12" s="37">
        <v>33</v>
      </c>
      <c r="F12" s="36">
        <f t="shared" si="3"/>
        <v>0.99218280216476251</v>
      </c>
      <c r="G12" s="35">
        <v>1</v>
      </c>
      <c r="H12" s="36">
        <f t="shared" si="4"/>
        <v>3.0066145520144319E-2</v>
      </c>
    </row>
    <row r="13" spans="1:16" x14ac:dyDescent="0.25">
      <c r="A13" s="67"/>
      <c r="B13" s="5" t="s">
        <v>36</v>
      </c>
      <c r="C13" s="96">
        <f t="shared" si="1"/>
        <v>0</v>
      </c>
      <c r="D13" s="36">
        <f t="shared" si="2"/>
        <v>0</v>
      </c>
      <c r="E13" s="37">
        <v>0</v>
      </c>
      <c r="F13" s="36">
        <f t="shared" si="3"/>
        <v>0</v>
      </c>
      <c r="G13" s="35">
        <v>0</v>
      </c>
      <c r="H13" s="36">
        <f t="shared" si="4"/>
        <v>0</v>
      </c>
    </row>
    <row r="14" spans="1:16" ht="14.25" customHeight="1" x14ac:dyDescent="0.25">
      <c r="A14" s="67"/>
      <c r="B14" s="5" t="s">
        <v>37</v>
      </c>
      <c r="C14" s="96">
        <f t="shared" si="1"/>
        <v>44</v>
      </c>
      <c r="D14" s="36">
        <f t="shared" si="2"/>
        <v>1.3229104028863501</v>
      </c>
      <c r="E14" s="35">
        <v>24</v>
      </c>
      <c r="F14" s="36">
        <f t="shared" si="3"/>
        <v>0.72158749248346366</v>
      </c>
      <c r="G14" s="35">
        <v>20</v>
      </c>
      <c r="H14" s="36">
        <f t="shared" si="4"/>
        <v>0.60132291040288632</v>
      </c>
    </row>
    <row r="15" spans="1:16" ht="13.5" customHeight="1" x14ac:dyDescent="0.25">
      <c r="A15" s="67"/>
      <c r="B15" s="5" t="s">
        <v>38</v>
      </c>
      <c r="C15" s="96">
        <f t="shared" si="1"/>
        <v>19</v>
      </c>
      <c r="D15" s="36">
        <f t="shared" si="2"/>
        <v>0.57125676488274202</v>
      </c>
      <c r="E15" s="35">
        <v>19</v>
      </c>
      <c r="F15" s="36">
        <f t="shared" si="3"/>
        <v>0.57125676488274202</v>
      </c>
      <c r="G15" s="35">
        <v>0</v>
      </c>
      <c r="H15" s="36">
        <f t="shared" si="4"/>
        <v>0</v>
      </c>
    </row>
    <row r="16" spans="1:16" x14ac:dyDescent="0.25">
      <c r="A16" s="67" t="s">
        <v>39</v>
      </c>
      <c r="B16" s="5" t="s">
        <v>40</v>
      </c>
      <c r="C16" s="96">
        <f t="shared" si="1"/>
        <v>2</v>
      </c>
      <c r="D16" s="36">
        <f t="shared" si="2"/>
        <v>6.0132291040288638E-2</v>
      </c>
      <c r="E16" s="35">
        <v>2</v>
      </c>
      <c r="F16" s="36">
        <f t="shared" si="3"/>
        <v>6.0132291040288638E-2</v>
      </c>
      <c r="G16" s="35">
        <v>0</v>
      </c>
      <c r="H16" s="36">
        <f t="shared" si="4"/>
        <v>0</v>
      </c>
    </row>
    <row r="17" spans="1:8" x14ac:dyDescent="0.25">
      <c r="A17" s="67"/>
      <c r="B17" s="5" t="s">
        <v>41</v>
      </c>
      <c r="C17" s="96">
        <f t="shared" si="1"/>
        <v>99</v>
      </c>
      <c r="D17" s="36">
        <f t="shared" si="2"/>
        <v>2.9765484064942878</v>
      </c>
      <c r="E17" s="35">
        <v>83</v>
      </c>
      <c r="F17" s="36">
        <f t="shared" si="3"/>
        <v>2.4954900781719784</v>
      </c>
      <c r="G17" s="35">
        <v>16</v>
      </c>
      <c r="H17" s="36">
        <f t="shared" si="4"/>
        <v>0.4810583283223091</v>
      </c>
    </row>
    <row r="18" spans="1:8" ht="12.75" customHeight="1" x14ac:dyDescent="0.25">
      <c r="A18" s="67"/>
      <c r="B18" s="5" t="s">
        <v>42</v>
      </c>
      <c r="C18" s="96">
        <f t="shared" si="1"/>
        <v>105</v>
      </c>
      <c r="D18" s="36">
        <f t="shared" si="2"/>
        <v>3.1569452796151531</v>
      </c>
      <c r="E18" s="35">
        <v>90</v>
      </c>
      <c r="F18" s="36">
        <f t="shared" si="3"/>
        <v>2.7059530968129888</v>
      </c>
      <c r="G18" s="35">
        <v>15</v>
      </c>
      <c r="H18" s="36">
        <f t="shared" si="4"/>
        <v>0.4509921828021648</v>
      </c>
    </row>
    <row r="19" spans="1:8" x14ac:dyDescent="0.25">
      <c r="A19" s="67" t="s">
        <v>43</v>
      </c>
      <c r="B19" s="5" t="s">
        <v>44</v>
      </c>
      <c r="C19" s="96">
        <f t="shared" si="1"/>
        <v>0</v>
      </c>
      <c r="D19" s="36">
        <f t="shared" si="2"/>
        <v>0</v>
      </c>
      <c r="E19" s="35">
        <v>0</v>
      </c>
      <c r="F19" s="36">
        <f t="shared" si="3"/>
        <v>0</v>
      </c>
      <c r="G19" s="35">
        <v>0</v>
      </c>
      <c r="H19" s="36">
        <f t="shared" si="4"/>
        <v>0</v>
      </c>
    </row>
    <row r="20" spans="1:8" ht="12.75" customHeight="1" x14ac:dyDescent="0.25">
      <c r="A20" s="67"/>
      <c r="B20" s="5" t="s">
        <v>45</v>
      </c>
      <c r="C20" s="96">
        <f t="shared" si="1"/>
        <v>124</v>
      </c>
      <c r="D20" s="36">
        <f t="shared" si="2"/>
        <v>3.7282020444978956</v>
      </c>
      <c r="E20" s="35">
        <v>112</v>
      </c>
      <c r="F20" s="36">
        <f t="shared" si="3"/>
        <v>3.3674082982561639</v>
      </c>
      <c r="G20" s="35">
        <v>12</v>
      </c>
      <c r="H20" s="36">
        <f t="shared" si="4"/>
        <v>0.36079374624173183</v>
      </c>
    </row>
    <row r="21" spans="1:8" ht="14.25" customHeight="1" x14ac:dyDescent="0.25">
      <c r="A21" s="67"/>
      <c r="B21" s="5" t="s">
        <v>46</v>
      </c>
      <c r="C21" s="96">
        <f t="shared" si="1"/>
        <v>0</v>
      </c>
      <c r="D21" s="36">
        <f t="shared" si="2"/>
        <v>0</v>
      </c>
      <c r="E21" s="37">
        <v>0</v>
      </c>
      <c r="F21" s="36">
        <f t="shared" si="3"/>
        <v>0</v>
      </c>
      <c r="G21" s="35">
        <v>0</v>
      </c>
      <c r="H21" s="36">
        <f t="shared" si="4"/>
        <v>0</v>
      </c>
    </row>
    <row r="22" spans="1:8" x14ac:dyDescent="0.25">
      <c r="A22" s="67"/>
      <c r="B22" s="5" t="s">
        <v>47</v>
      </c>
      <c r="C22" s="96">
        <f t="shared" si="1"/>
        <v>45</v>
      </c>
      <c r="D22" s="36">
        <f t="shared" si="2"/>
        <v>1.3529765484064944</v>
      </c>
      <c r="E22" s="37">
        <v>31</v>
      </c>
      <c r="F22" s="36">
        <f t="shared" si="3"/>
        <v>0.9320505111244739</v>
      </c>
      <c r="G22" s="35">
        <v>14</v>
      </c>
      <c r="H22" s="36">
        <f t="shared" si="4"/>
        <v>0.42092603728202049</v>
      </c>
    </row>
    <row r="23" spans="1:8" ht="25.5" x14ac:dyDescent="0.25">
      <c r="A23" s="67" t="s">
        <v>48</v>
      </c>
      <c r="B23" s="45" t="s">
        <v>49</v>
      </c>
      <c r="C23" s="96">
        <f t="shared" si="1"/>
        <v>55</v>
      </c>
      <c r="D23" s="36">
        <f t="shared" si="2"/>
        <v>1.6536380036079374</v>
      </c>
      <c r="E23" s="37">
        <v>53</v>
      </c>
      <c r="F23" s="36">
        <f t="shared" si="3"/>
        <v>1.5935057125676488</v>
      </c>
      <c r="G23" s="35">
        <v>2</v>
      </c>
      <c r="H23" s="36">
        <f t="shared" si="4"/>
        <v>6.0132291040288638E-2</v>
      </c>
    </row>
    <row r="24" spans="1:8" ht="25.5" x14ac:dyDescent="0.25">
      <c r="A24" s="67"/>
      <c r="B24" s="45" t="s">
        <v>50</v>
      </c>
      <c r="C24" s="96">
        <f t="shared" si="1"/>
        <v>25</v>
      </c>
      <c r="D24" s="36">
        <f t="shared" si="2"/>
        <v>0.75165363800360796</v>
      </c>
      <c r="E24" s="37">
        <v>17</v>
      </c>
      <c r="F24" s="36">
        <f t="shared" si="3"/>
        <v>0.51112447384245341</v>
      </c>
      <c r="G24" s="35">
        <v>8</v>
      </c>
      <c r="H24" s="36">
        <f t="shared" si="4"/>
        <v>0.24052916416115455</v>
      </c>
    </row>
    <row r="25" spans="1:8" x14ac:dyDescent="0.25">
      <c r="A25" s="67"/>
      <c r="B25" s="5" t="s">
        <v>51</v>
      </c>
      <c r="C25" s="96">
        <f t="shared" si="1"/>
        <v>136</v>
      </c>
      <c r="D25" s="36">
        <f t="shared" si="2"/>
        <v>4.0889957907396273</v>
      </c>
      <c r="E25" s="37">
        <v>108</v>
      </c>
      <c r="F25" s="36">
        <f t="shared" si="3"/>
        <v>3.2471437161755863</v>
      </c>
      <c r="G25" s="35">
        <v>28</v>
      </c>
      <c r="H25" s="36">
        <f t="shared" si="4"/>
        <v>0.84185207456404099</v>
      </c>
    </row>
    <row r="26" spans="1:8" ht="13.5" customHeight="1" x14ac:dyDescent="0.25">
      <c r="A26" s="67"/>
      <c r="B26" s="5" t="s">
        <v>52</v>
      </c>
      <c r="C26" s="96">
        <f t="shared" si="1"/>
        <v>0</v>
      </c>
      <c r="D26" s="36">
        <f t="shared" si="2"/>
        <v>0</v>
      </c>
      <c r="E26" s="37">
        <v>0</v>
      </c>
      <c r="F26" s="36">
        <f t="shared" si="3"/>
        <v>0</v>
      </c>
      <c r="G26" s="35">
        <v>0</v>
      </c>
      <c r="H26" s="36">
        <f t="shared" si="4"/>
        <v>0</v>
      </c>
    </row>
    <row r="27" spans="1:8" ht="12.75" customHeight="1" x14ac:dyDescent="0.25">
      <c r="A27" s="67"/>
      <c r="B27" s="5" t="s">
        <v>53</v>
      </c>
      <c r="C27" s="96">
        <f t="shared" si="1"/>
        <v>0</v>
      </c>
      <c r="D27" s="36">
        <f t="shared" si="2"/>
        <v>0</v>
      </c>
      <c r="E27" s="37">
        <v>0</v>
      </c>
      <c r="F27" s="36">
        <f t="shared" si="3"/>
        <v>0</v>
      </c>
      <c r="G27" s="35">
        <v>0</v>
      </c>
      <c r="H27" s="36">
        <f t="shared" si="4"/>
        <v>0</v>
      </c>
    </row>
    <row r="28" spans="1:8" x14ac:dyDescent="0.25">
      <c r="A28" s="67" t="s">
        <v>54</v>
      </c>
      <c r="B28" s="5" t="s">
        <v>55</v>
      </c>
      <c r="C28" s="96">
        <f t="shared" si="1"/>
        <v>38</v>
      </c>
      <c r="D28" s="36">
        <f t="shared" si="2"/>
        <v>1.142513529765484</v>
      </c>
      <c r="E28" s="37">
        <v>34</v>
      </c>
      <c r="F28" s="36">
        <f t="shared" si="3"/>
        <v>1.0222489476849068</v>
      </c>
      <c r="G28" s="35">
        <v>4</v>
      </c>
      <c r="H28" s="36">
        <f t="shared" si="4"/>
        <v>0.12026458208057728</v>
      </c>
    </row>
    <row r="29" spans="1:8" ht="12" customHeight="1" x14ac:dyDescent="0.25">
      <c r="A29" s="67"/>
      <c r="B29" s="5" t="s">
        <v>56</v>
      </c>
      <c r="C29" s="96">
        <f t="shared" si="1"/>
        <v>0</v>
      </c>
      <c r="D29" s="36">
        <f t="shared" si="2"/>
        <v>0</v>
      </c>
      <c r="E29" s="37">
        <v>0</v>
      </c>
      <c r="F29" s="36">
        <f t="shared" si="3"/>
        <v>0</v>
      </c>
      <c r="G29" s="35">
        <v>0</v>
      </c>
      <c r="H29" s="36">
        <f t="shared" si="4"/>
        <v>0</v>
      </c>
    </row>
    <row r="30" spans="1:8" x14ac:dyDescent="0.25">
      <c r="A30" s="67"/>
      <c r="B30" s="5" t="s">
        <v>57</v>
      </c>
      <c r="C30" s="96">
        <f t="shared" si="1"/>
        <v>0</v>
      </c>
      <c r="D30" s="36">
        <f t="shared" si="2"/>
        <v>0</v>
      </c>
      <c r="E30" s="37">
        <v>0</v>
      </c>
      <c r="F30" s="36">
        <f t="shared" si="3"/>
        <v>0</v>
      </c>
      <c r="G30" s="35">
        <v>0</v>
      </c>
      <c r="H30" s="36">
        <f t="shared" si="4"/>
        <v>0</v>
      </c>
    </row>
    <row r="31" spans="1:8" x14ac:dyDescent="0.25">
      <c r="A31" s="67"/>
      <c r="B31" s="5" t="s">
        <v>58</v>
      </c>
      <c r="C31" s="96">
        <f t="shared" si="1"/>
        <v>338</v>
      </c>
      <c r="D31" s="36">
        <f t="shared" si="2"/>
        <v>10.16235718580878</v>
      </c>
      <c r="E31" s="37">
        <v>238</v>
      </c>
      <c r="F31" s="36">
        <f t="shared" si="3"/>
        <v>7.1557426337943468</v>
      </c>
      <c r="G31" s="35">
        <v>100</v>
      </c>
      <c r="H31" s="36">
        <f t="shared" si="4"/>
        <v>3.0066145520144318</v>
      </c>
    </row>
    <row r="32" spans="1:8" x14ac:dyDescent="0.25">
      <c r="A32" s="67"/>
      <c r="B32" s="5" t="s">
        <v>59</v>
      </c>
      <c r="C32" s="96">
        <f t="shared" si="1"/>
        <v>69</v>
      </c>
      <c r="D32" s="36">
        <f t="shared" si="2"/>
        <v>2.0745640408899582</v>
      </c>
      <c r="E32" s="37">
        <v>52</v>
      </c>
      <c r="F32" s="36">
        <f t="shared" si="3"/>
        <v>1.5634395670475045</v>
      </c>
      <c r="G32" s="35">
        <v>17</v>
      </c>
      <c r="H32" s="36">
        <f t="shared" si="4"/>
        <v>0.51112447384245341</v>
      </c>
    </row>
    <row r="33" spans="1:8" x14ac:dyDescent="0.25">
      <c r="A33" s="67" t="s">
        <v>60</v>
      </c>
      <c r="B33" s="5" t="s">
        <v>61</v>
      </c>
      <c r="C33" s="96">
        <f t="shared" si="1"/>
        <v>0</v>
      </c>
      <c r="D33" s="36">
        <f t="shared" si="2"/>
        <v>0</v>
      </c>
      <c r="E33" s="37">
        <v>0</v>
      </c>
      <c r="F33" s="36">
        <f t="shared" si="3"/>
        <v>0</v>
      </c>
      <c r="G33" s="35">
        <v>0</v>
      </c>
      <c r="H33" s="36">
        <f t="shared" si="4"/>
        <v>0</v>
      </c>
    </row>
    <row r="34" spans="1:8" ht="14.25" customHeight="1" x14ac:dyDescent="0.25">
      <c r="A34" s="67"/>
      <c r="B34" s="5" t="s">
        <v>62</v>
      </c>
      <c r="C34" s="96">
        <f t="shared" si="1"/>
        <v>33</v>
      </c>
      <c r="D34" s="36">
        <f t="shared" si="2"/>
        <v>0.99218280216476251</v>
      </c>
      <c r="E34" s="37">
        <v>33</v>
      </c>
      <c r="F34" s="36">
        <f t="shared" si="3"/>
        <v>0.99218280216476251</v>
      </c>
      <c r="G34" s="35">
        <v>0</v>
      </c>
      <c r="H34" s="36">
        <f t="shared" si="4"/>
        <v>0</v>
      </c>
    </row>
    <row r="35" spans="1:8" x14ac:dyDescent="0.25">
      <c r="A35" s="67"/>
      <c r="B35" s="5" t="s">
        <v>63</v>
      </c>
      <c r="C35" s="96">
        <f t="shared" si="1"/>
        <v>561</v>
      </c>
      <c r="D35" s="36">
        <f t="shared" si="2"/>
        <v>16.867107636800963</v>
      </c>
      <c r="E35" s="37">
        <v>455</v>
      </c>
      <c r="F35" s="36">
        <f t="shared" si="3"/>
        <v>13.680096211665665</v>
      </c>
      <c r="G35" s="35">
        <v>106</v>
      </c>
      <c r="H35" s="36">
        <f t="shared" si="4"/>
        <v>3.1870114251352977</v>
      </c>
    </row>
    <row r="36" spans="1:8" x14ac:dyDescent="0.25">
      <c r="A36" s="67" t="s">
        <v>64</v>
      </c>
      <c r="B36" s="5" t="s">
        <v>65</v>
      </c>
      <c r="C36" s="96">
        <f t="shared" si="1"/>
        <v>0</v>
      </c>
      <c r="D36" s="36">
        <f t="shared" si="2"/>
        <v>0</v>
      </c>
      <c r="E36" s="37">
        <v>0</v>
      </c>
      <c r="F36" s="36">
        <f t="shared" si="3"/>
        <v>0</v>
      </c>
      <c r="G36" s="35">
        <v>0</v>
      </c>
      <c r="H36" s="36">
        <f t="shared" si="4"/>
        <v>0</v>
      </c>
    </row>
    <row r="37" spans="1:8" ht="14.25" customHeight="1" x14ac:dyDescent="0.25">
      <c r="A37" s="67"/>
      <c r="B37" s="5" t="s">
        <v>66</v>
      </c>
      <c r="C37" s="96">
        <f t="shared" si="1"/>
        <v>0</v>
      </c>
      <c r="D37" s="36">
        <f t="shared" si="2"/>
        <v>0</v>
      </c>
      <c r="E37" s="37">
        <v>0</v>
      </c>
      <c r="F37" s="36">
        <f t="shared" si="3"/>
        <v>0</v>
      </c>
      <c r="G37" s="35">
        <v>0</v>
      </c>
      <c r="H37" s="36">
        <f t="shared" si="4"/>
        <v>0</v>
      </c>
    </row>
    <row r="38" spans="1:8" x14ac:dyDescent="0.25">
      <c r="A38" s="67"/>
      <c r="B38" s="5" t="s">
        <v>67</v>
      </c>
      <c r="C38" s="96">
        <f t="shared" si="1"/>
        <v>0</v>
      </c>
      <c r="D38" s="36">
        <f t="shared" si="2"/>
        <v>0</v>
      </c>
      <c r="E38" s="37">
        <v>0</v>
      </c>
      <c r="F38" s="36">
        <f t="shared" si="3"/>
        <v>0</v>
      </c>
      <c r="G38" s="35">
        <v>0</v>
      </c>
      <c r="H38" s="36">
        <f t="shared" si="4"/>
        <v>0</v>
      </c>
    </row>
    <row r="39" spans="1:8" x14ac:dyDescent="0.25">
      <c r="A39" s="67"/>
      <c r="B39" s="5" t="s">
        <v>68</v>
      </c>
      <c r="C39" s="96">
        <f t="shared" si="1"/>
        <v>0</v>
      </c>
      <c r="D39" s="36">
        <f t="shared" si="2"/>
        <v>0</v>
      </c>
      <c r="E39" s="37">
        <v>0</v>
      </c>
      <c r="F39" s="36">
        <f t="shared" si="3"/>
        <v>0</v>
      </c>
      <c r="G39" s="35">
        <v>0</v>
      </c>
      <c r="H39" s="36">
        <f t="shared" si="4"/>
        <v>0</v>
      </c>
    </row>
    <row r="40" spans="1:8" x14ac:dyDescent="0.25">
      <c r="A40" s="67" t="s">
        <v>69</v>
      </c>
      <c r="B40" s="5" t="s">
        <v>70</v>
      </c>
      <c r="C40" s="96">
        <f t="shared" si="1"/>
        <v>50</v>
      </c>
      <c r="D40" s="36">
        <f t="shared" si="2"/>
        <v>1.5033072760072159</v>
      </c>
      <c r="E40" s="37">
        <v>39</v>
      </c>
      <c r="F40" s="36">
        <f t="shared" si="3"/>
        <v>1.1725796752856283</v>
      </c>
      <c r="G40" s="35">
        <v>11</v>
      </c>
      <c r="H40" s="36">
        <f t="shared" si="4"/>
        <v>0.33072760072158752</v>
      </c>
    </row>
    <row r="41" spans="1:8" x14ac:dyDescent="0.25">
      <c r="A41" s="67"/>
      <c r="B41" s="5" t="s">
        <v>71</v>
      </c>
      <c r="C41" s="96">
        <f t="shared" si="1"/>
        <v>0</v>
      </c>
      <c r="D41" s="36">
        <f t="shared" si="2"/>
        <v>0</v>
      </c>
      <c r="E41" s="37">
        <v>0</v>
      </c>
      <c r="F41" s="36">
        <f t="shared" si="3"/>
        <v>0</v>
      </c>
      <c r="G41" s="35">
        <v>0</v>
      </c>
      <c r="H41" s="36">
        <f t="shared" si="4"/>
        <v>0</v>
      </c>
    </row>
    <row r="42" spans="1:8" x14ac:dyDescent="0.25">
      <c r="A42" s="67"/>
      <c r="B42" s="48" t="s">
        <v>72</v>
      </c>
      <c r="C42" s="96">
        <f t="shared" si="1"/>
        <v>0</v>
      </c>
      <c r="D42" s="36">
        <f t="shared" si="2"/>
        <v>0</v>
      </c>
      <c r="E42" s="37">
        <v>0</v>
      </c>
      <c r="F42" s="36">
        <f t="shared" si="3"/>
        <v>0</v>
      </c>
      <c r="G42" s="35">
        <v>0</v>
      </c>
      <c r="H42" s="36">
        <f t="shared" si="4"/>
        <v>0</v>
      </c>
    </row>
    <row r="43" spans="1:8" x14ac:dyDescent="0.25">
      <c r="A43" s="67" t="s">
        <v>73</v>
      </c>
      <c r="B43" s="5" t="s">
        <v>74</v>
      </c>
      <c r="C43" s="96">
        <f t="shared" si="1"/>
        <v>137</v>
      </c>
      <c r="D43" s="36">
        <f t="shared" si="2"/>
        <v>4.1190619362597714</v>
      </c>
      <c r="E43" s="37">
        <v>106</v>
      </c>
      <c r="F43" s="36">
        <f t="shared" si="3"/>
        <v>3.1870114251352977</v>
      </c>
      <c r="G43" s="35">
        <v>31</v>
      </c>
      <c r="H43" s="36">
        <f t="shared" si="4"/>
        <v>0.9320505111244739</v>
      </c>
    </row>
    <row r="44" spans="1:8" x14ac:dyDescent="0.25">
      <c r="A44" s="67"/>
      <c r="B44" s="5" t="s">
        <v>75</v>
      </c>
      <c r="C44" s="96">
        <f t="shared" si="1"/>
        <v>288</v>
      </c>
      <c r="D44" s="36">
        <f t="shared" si="2"/>
        <v>8.6590499098015634</v>
      </c>
      <c r="E44" s="37">
        <v>214</v>
      </c>
      <c r="F44" s="36">
        <f t="shared" si="3"/>
        <v>6.4341551413108835</v>
      </c>
      <c r="G44" s="35">
        <v>74</v>
      </c>
      <c r="H44" s="36">
        <f t="shared" si="4"/>
        <v>2.2248947684906795</v>
      </c>
    </row>
    <row r="45" spans="1:8" x14ac:dyDescent="0.25">
      <c r="A45" s="67"/>
      <c r="B45" s="5" t="s">
        <v>76</v>
      </c>
      <c r="C45" s="96">
        <f t="shared" si="1"/>
        <v>0</v>
      </c>
      <c r="D45" s="36">
        <f t="shared" si="2"/>
        <v>0</v>
      </c>
      <c r="E45" s="37">
        <v>0</v>
      </c>
      <c r="F45" s="36">
        <f t="shared" si="3"/>
        <v>0</v>
      </c>
      <c r="G45" s="35">
        <v>0</v>
      </c>
      <c r="H45" s="36">
        <f t="shared" si="4"/>
        <v>0</v>
      </c>
    </row>
    <row r="46" spans="1:8" x14ac:dyDescent="0.25">
      <c r="A46" s="67"/>
      <c r="B46" s="5" t="s">
        <v>77</v>
      </c>
      <c r="C46" s="96">
        <f t="shared" si="1"/>
        <v>0</v>
      </c>
      <c r="D46" s="36">
        <f t="shared" si="2"/>
        <v>0</v>
      </c>
      <c r="E46" s="37">
        <v>0</v>
      </c>
      <c r="F46" s="36">
        <f t="shared" si="3"/>
        <v>0</v>
      </c>
      <c r="G46" s="35">
        <v>0</v>
      </c>
      <c r="H46" s="36">
        <f t="shared" si="4"/>
        <v>0</v>
      </c>
    </row>
    <row r="47" spans="1:8" x14ac:dyDescent="0.25">
      <c r="A47" s="68" t="s">
        <v>78</v>
      </c>
      <c r="B47" s="68"/>
      <c r="C47" s="68"/>
      <c r="D47" s="68"/>
      <c r="E47" s="68"/>
      <c r="F47" s="68"/>
      <c r="G47" s="68"/>
      <c r="H47" s="68"/>
    </row>
    <row r="48" spans="1:8" x14ac:dyDescent="0.25">
      <c r="C48" s="106"/>
    </row>
  </sheetData>
  <mergeCells count="18">
    <mergeCell ref="A47:H47"/>
    <mergeCell ref="A6:B6"/>
    <mergeCell ref="A7:A9"/>
    <mergeCell ref="A10:A15"/>
    <mergeCell ref="A16:A18"/>
    <mergeCell ref="A19:A22"/>
    <mergeCell ref="A23:A27"/>
    <mergeCell ref="A28:A32"/>
    <mergeCell ref="A33:A35"/>
    <mergeCell ref="A36:A39"/>
    <mergeCell ref="A40:A42"/>
    <mergeCell ref="A43:A46"/>
    <mergeCell ref="A1:H2"/>
    <mergeCell ref="A3:B5"/>
    <mergeCell ref="E3:H3"/>
    <mergeCell ref="C4:D4"/>
    <mergeCell ref="E4:F4"/>
    <mergeCell ref="G4:H4"/>
  </mergeCells>
  <pageMargins left="0.72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C43"/>
  <sheetViews>
    <sheetView topLeftCell="A13" workbookViewId="0">
      <selection activeCell="F7" sqref="F7"/>
    </sheetView>
  </sheetViews>
  <sheetFormatPr baseColWidth="10" defaultRowHeight="15" x14ac:dyDescent="0.25"/>
  <cols>
    <col min="1" max="1" width="51.42578125" customWidth="1"/>
    <col min="2" max="2" width="13.7109375" customWidth="1"/>
    <col min="3" max="3" width="12.7109375" style="33" customWidth="1"/>
  </cols>
  <sheetData>
    <row r="2" spans="1:3" x14ac:dyDescent="0.25">
      <c r="A2" s="49"/>
      <c r="B2" s="46"/>
      <c r="C2" s="47"/>
    </row>
    <row r="3" spans="1:3" x14ac:dyDescent="0.25">
      <c r="A3" s="107" t="s">
        <v>187</v>
      </c>
      <c r="B3" s="107"/>
      <c r="C3" s="107"/>
    </row>
    <row r="4" spans="1:3" x14ac:dyDescent="0.25">
      <c r="A4" s="107"/>
      <c r="B4" s="107"/>
      <c r="C4" s="107"/>
    </row>
    <row r="5" spans="1:3" x14ac:dyDescent="0.25">
      <c r="A5" s="109" t="s">
        <v>0</v>
      </c>
      <c r="B5" s="110" t="s">
        <v>1</v>
      </c>
      <c r="C5" s="110" t="s">
        <v>2</v>
      </c>
    </row>
    <row r="6" spans="1:3" x14ac:dyDescent="0.25">
      <c r="A6" s="111" t="s">
        <v>3</v>
      </c>
      <c r="B6" s="110">
        <f>SUM(B7:B28)</f>
        <v>549</v>
      </c>
      <c r="C6" s="110">
        <f>SUM(C7:C27)</f>
        <v>100</v>
      </c>
    </row>
    <row r="7" spans="1:3" x14ac:dyDescent="0.25">
      <c r="A7" s="3" t="s">
        <v>4</v>
      </c>
      <c r="B7" s="108">
        <v>32</v>
      </c>
      <c r="C7" s="54">
        <f>(B7/$B$6)*100</f>
        <v>5.8287795992714022</v>
      </c>
    </row>
    <row r="8" spans="1:3" x14ac:dyDescent="0.25">
      <c r="A8" s="2" t="s">
        <v>5</v>
      </c>
      <c r="B8" s="55">
        <v>0</v>
      </c>
      <c r="C8" s="54">
        <f t="shared" ref="C8:C28" si="0">(B8/$B$6)*100</f>
        <v>0</v>
      </c>
    </row>
    <row r="9" spans="1:3" x14ac:dyDescent="0.25">
      <c r="A9" s="2" t="s">
        <v>6</v>
      </c>
      <c r="B9" s="55">
        <v>29</v>
      </c>
      <c r="C9" s="54">
        <f t="shared" si="0"/>
        <v>5.2823315118397085</v>
      </c>
    </row>
    <row r="10" spans="1:3" x14ac:dyDescent="0.25">
      <c r="A10" s="3" t="s">
        <v>7</v>
      </c>
      <c r="B10" s="55">
        <v>2</v>
      </c>
      <c r="C10" s="54">
        <f t="shared" si="0"/>
        <v>0.36429872495446264</v>
      </c>
    </row>
    <row r="11" spans="1:3" ht="25.5" x14ac:dyDescent="0.25">
      <c r="A11" s="3" t="s">
        <v>8</v>
      </c>
      <c r="B11" s="55">
        <v>0</v>
      </c>
      <c r="C11" s="54">
        <f t="shared" si="0"/>
        <v>0</v>
      </c>
    </row>
    <row r="12" spans="1:3" x14ac:dyDescent="0.25">
      <c r="A12" s="2" t="s">
        <v>9</v>
      </c>
      <c r="B12" s="55">
        <v>30</v>
      </c>
      <c r="C12" s="54">
        <f t="shared" si="0"/>
        <v>5.4644808743169397</v>
      </c>
    </row>
    <row r="13" spans="1:3" ht="25.5" x14ac:dyDescent="0.25">
      <c r="A13" s="3" t="s">
        <v>10</v>
      </c>
      <c r="B13" s="56">
        <v>151</v>
      </c>
      <c r="C13" s="54">
        <f t="shared" si="0"/>
        <v>27.504553734061933</v>
      </c>
    </row>
    <row r="14" spans="1:3" x14ac:dyDescent="0.25">
      <c r="A14" s="2" t="s">
        <v>11</v>
      </c>
      <c r="B14" s="4">
        <v>22</v>
      </c>
      <c r="C14" s="54">
        <f t="shared" si="0"/>
        <v>4.007285974499089</v>
      </c>
    </row>
    <row r="15" spans="1:3" ht="12.75" customHeight="1" x14ac:dyDescent="0.25">
      <c r="A15" s="3" t="s">
        <v>12</v>
      </c>
      <c r="B15" s="4">
        <v>67</v>
      </c>
      <c r="C15" s="54">
        <f t="shared" si="0"/>
        <v>12.2040072859745</v>
      </c>
    </row>
    <row r="16" spans="1:3" x14ac:dyDescent="0.25">
      <c r="A16" s="2" t="s">
        <v>13</v>
      </c>
      <c r="B16" s="4">
        <v>0</v>
      </c>
      <c r="C16" s="54">
        <f t="shared" si="0"/>
        <v>0</v>
      </c>
    </row>
    <row r="17" spans="1:3" ht="32.25" customHeight="1" x14ac:dyDescent="0.25">
      <c r="A17" s="3" t="s">
        <v>14</v>
      </c>
      <c r="B17" s="4">
        <v>1</v>
      </c>
      <c r="C17" s="54">
        <f t="shared" si="0"/>
        <v>0.18214936247723132</v>
      </c>
    </row>
    <row r="18" spans="1:3" ht="14.25" customHeight="1" x14ac:dyDescent="0.25">
      <c r="A18" s="2" t="s">
        <v>15</v>
      </c>
      <c r="B18" s="4">
        <v>32</v>
      </c>
      <c r="C18" s="54">
        <f t="shared" si="0"/>
        <v>5.8287795992714022</v>
      </c>
    </row>
    <row r="19" spans="1:3" ht="14.25" customHeight="1" x14ac:dyDescent="0.25">
      <c r="A19" s="2" t="s">
        <v>16</v>
      </c>
      <c r="B19" s="56">
        <v>0</v>
      </c>
      <c r="C19" s="54">
        <f t="shared" si="0"/>
        <v>0</v>
      </c>
    </row>
    <row r="20" spans="1:3" ht="21" customHeight="1" x14ac:dyDescent="0.25">
      <c r="A20" s="3" t="s">
        <v>17</v>
      </c>
      <c r="B20" s="56">
        <v>0</v>
      </c>
      <c r="C20" s="54">
        <f t="shared" si="0"/>
        <v>0</v>
      </c>
    </row>
    <row r="21" spans="1:3" ht="25.5" x14ac:dyDescent="0.25">
      <c r="A21" s="3" t="s">
        <v>18</v>
      </c>
      <c r="B21" s="56">
        <v>0</v>
      </c>
      <c r="C21" s="54">
        <f t="shared" si="0"/>
        <v>0</v>
      </c>
    </row>
    <row r="22" spans="1:3" x14ac:dyDescent="0.25">
      <c r="A22" s="2" t="s">
        <v>19</v>
      </c>
      <c r="B22" s="56">
        <v>0</v>
      </c>
      <c r="C22" s="54">
        <f t="shared" si="0"/>
        <v>0</v>
      </c>
    </row>
    <row r="23" spans="1:3" ht="21.75" customHeight="1" x14ac:dyDescent="0.25">
      <c r="A23" s="3" t="s">
        <v>20</v>
      </c>
      <c r="B23" s="56">
        <v>98</v>
      </c>
      <c r="C23" s="54">
        <f t="shared" si="0"/>
        <v>17.850637522768668</v>
      </c>
    </row>
    <row r="24" spans="1:3" ht="14.25" customHeight="1" x14ac:dyDescent="0.25">
      <c r="A24" s="3" t="s">
        <v>21</v>
      </c>
      <c r="B24" s="56">
        <v>69</v>
      </c>
      <c r="C24" s="54">
        <f t="shared" si="0"/>
        <v>12.568306010928962</v>
      </c>
    </row>
    <row r="25" spans="1:3" x14ac:dyDescent="0.25">
      <c r="A25" s="3" t="s">
        <v>22</v>
      </c>
      <c r="B25" s="56">
        <v>6</v>
      </c>
      <c r="C25" s="54">
        <f t="shared" si="0"/>
        <v>1.0928961748633881</v>
      </c>
    </row>
    <row r="26" spans="1:3" ht="25.5" x14ac:dyDescent="0.25">
      <c r="A26" s="3" t="s">
        <v>23</v>
      </c>
      <c r="B26" s="53">
        <v>10</v>
      </c>
      <c r="C26" s="54">
        <f t="shared" si="0"/>
        <v>1.8214936247723135</v>
      </c>
    </row>
    <row r="27" spans="1:3" x14ac:dyDescent="0.25">
      <c r="A27" s="2" t="s">
        <v>24</v>
      </c>
      <c r="B27" s="53">
        <v>0</v>
      </c>
      <c r="C27" s="54">
        <f t="shared" si="0"/>
        <v>0</v>
      </c>
    </row>
    <row r="28" spans="1:3" x14ac:dyDescent="0.25">
      <c r="A28" s="2" t="s">
        <v>25</v>
      </c>
      <c r="B28" s="64">
        <v>0</v>
      </c>
      <c r="C28" s="54">
        <f t="shared" si="0"/>
        <v>0</v>
      </c>
    </row>
    <row r="29" spans="1:3" x14ac:dyDescent="0.25">
      <c r="A29" s="112" t="s">
        <v>26</v>
      </c>
      <c r="B29" s="112"/>
      <c r="C29" s="112"/>
    </row>
    <row r="30" spans="1:3" x14ac:dyDescent="0.25">
      <c r="A30" s="5"/>
      <c r="B30" s="6"/>
      <c r="C30" s="1"/>
    </row>
    <row r="31" spans="1:3" x14ac:dyDescent="0.25">
      <c r="A31" s="5"/>
      <c r="B31" s="6"/>
      <c r="C31" s="1"/>
    </row>
    <row r="32" spans="1:3" x14ac:dyDescent="0.25">
      <c r="A32" s="5"/>
      <c r="B32" s="6"/>
      <c r="C32" s="1"/>
    </row>
    <row r="33" spans="1:3" x14ac:dyDescent="0.25">
      <c r="A33" s="5"/>
      <c r="B33" s="6"/>
      <c r="C33" s="1"/>
    </row>
    <row r="34" spans="1:3" x14ac:dyDescent="0.25">
      <c r="A34" s="5"/>
      <c r="B34" s="6"/>
      <c r="C34" s="1"/>
    </row>
    <row r="35" spans="1:3" x14ac:dyDescent="0.25">
      <c r="A35" s="5"/>
      <c r="B35" s="6"/>
      <c r="C35" s="1"/>
    </row>
    <row r="36" spans="1:3" x14ac:dyDescent="0.25">
      <c r="A36" s="5"/>
      <c r="B36" s="6"/>
      <c r="C36" s="1"/>
    </row>
    <row r="37" spans="1:3" x14ac:dyDescent="0.25">
      <c r="A37" s="5"/>
      <c r="B37" s="6"/>
      <c r="C37" s="1"/>
    </row>
    <row r="38" spans="1:3" x14ac:dyDescent="0.25">
      <c r="A38" s="48"/>
      <c r="B38" s="6"/>
      <c r="C38" s="1"/>
    </row>
    <row r="39" spans="1:3" x14ac:dyDescent="0.25">
      <c r="A39" s="5"/>
      <c r="B39" s="6"/>
      <c r="C39" s="1"/>
    </row>
    <row r="40" spans="1:3" x14ac:dyDescent="0.25">
      <c r="A40" s="5"/>
      <c r="B40" s="6"/>
      <c r="C40" s="1"/>
    </row>
    <row r="41" spans="1:3" x14ac:dyDescent="0.25">
      <c r="A41" s="5"/>
      <c r="B41" s="6"/>
      <c r="C41" s="1"/>
    </row>
    <row r="42" spans="1:3" x14ac:dyDescent="0.25">
      <c r="A42" s="5"/>
      <c r="B42" s="6"/>
      <c r="C42" s="1"/>
    </row>
    <row r="43" spans="1:3" x14ac:dyDescent="0.25">
      <c r="A43" s="68"/>
      <c r="B43" s="68"/>
      <c r="C43" s="68"/>
    </row>
  </sheetData>
  <mergeCells count="3">
    <mergeCell ref="A3:C4"/>
    <mergeCell ref="A43:C43"/>
    <mergeCell ref="A29:C29"/>
  </mergeCells>
  <pageMargins left="0.45" right="0.74" top="1.19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6:C17"/>
  <sheetViews>
    <sheetView topLeftCell="A4" workbookViewId="0">
      <selection activeCell="F18" sqref="F18"/>
    </sheetView>
  </sheetViews>
  <sheetFormatPr baseColWidth="10" defaultRowHeight="15" x14ac:dyDescent="0.25"/>
  <cols>
    <col min="1" max="1" width="32" customWidth="1"/>
    <col min="2" max="2" width="21.85546875" customWidth="1"/>
    <col min="3" max="3" width="16.7109375" customWidth="1"/>
  </cols>
  <sheetData>
    <row r="6" spans="1:3" x14ac:dyDescent="0.25">
      <c r="A6" s="114" t="s">
        <v>186</v>
      </c>
      <c r="B6" s="114"/>
      <c r="C6" s="114"/>
    </row>
    <row r="7" spans="1:3" x14ac:dyDescent="0.25">
      <c r="A7" s="114"/>
      <c r="B7" s="114"/>
      <c r="C7" s="114"/>
    </row>
    <row r="8" spans="1:3" x14ac:dyDescent="0.25">
      <c r="A8" s="115" t="s">
        <v>157</v>
      </c>
      <c r="B8" s="116" t="s">
        <v>79</v>
      </c>
      <c r="C8" s="116"/>
    </row>
    <row r="9" spans="1:3" x14ac:dyDescent="0.25">
      <c r="A9" s="115"/>
      <c r="B9" s="117" t="s">
        <v>158</v>
      </c>
      <c r="C9" s="118" t="s">
        <v>2</v>
      </c>
    </row>
    <row r="10" spans="1:3" x14ac:dyDescent="0.25">
      <c r="A10" s="119" t="s">
        <v>3</v>
      </c>
      <c r="B10" s="117">
        <f>SUM(B11:B16)</f>
        <v>549</v>
      </c>
      <c r="C10" s="118">
        <f>SUM(C11:C16)</f>
        <v>100</v>
      </c>
    </row>
    <row r="11" spans="1:3" ht="15.75" x14ac:dyDescent="0.3">
      <c r="A11" s="120" t="s">
        <v>159</v>
      </c>
      <c r="B11" s="121">
        <v>190</v>
      </c>
      <c r="C11" s="122">
        <f>(B11/$B$10)*100</f>
        <v>34.608378870673953</v>
      </c>
    </row>
    <row r="12" spans="1:3" ht="15.75" x14ac:dyDescent="0.3">
      <c r="A12" s="120" t="s">
        <v>160</v>
      </c>
      <c r="B12" s="121">
        <v>51</v>
      </c>
      <c r="C12" s="122">
        <f t="shared" ref="C12:C16" si="0">(B12/$B$10)*100</f>
        <v>9.2896174863387984</v>
      </c>
    </row>
    <row r="13" spans="1:3" ht="15.75" x14ac:dyDescent="0.3">
      <c r="A13" s="120" t="s">
        <v>161</v>
      </c>
      <c r="B13" s="121">
        <v>76</v>
      </c>
      <c r="C13" s="122">
        <f t="shared" si="0"/>
        <v>13.843351548269581</v>
      </c>
    </row>
    <row r="14" spans="1:3" ht="15.75" x14ac:dyDescent="0.3">
      <c r="A14" s="120" t="s">
        <v>162</v>
      </c>
      <c r="B14" s="123">
        <v>0</v>
      </c>
      <c r="C14" s="122">
        <f t="shared" si="0"/>
        <v>0</v>
      </c>
    </row>
    <row r="15" spans="1:3" ht="15.75" x14ac:dyDescent="0.3">
      <c r="A15" s="120" t="s">
        <v>163</v>
      </c>
      <c r="B15" s="123">
        <v>0</v>
      </c>
      <c r="C15" s="122">
        <f t="shared" si="0"/>
        <v>0</v>
      </c>
    </row>
    <row r="16" spans="1:3" ht="15.75" x14ac:dyDescent="0.3">
      <c r="A16" s="124" t="s">
        <v>164</v>
      </c>
      <c r="B16" s="125">
        <v>232</v>
      </c>
      <c r="C16" s="122">
        <f t="shared" si="0"/>
        <v>42.258652094717668</v>
      </c>
    </row>
    <row r="17" spans="1:3" x14ac:dyDescent="0.25">
      <c r="A17" s="113" t="s">
        <v>195</v>
      </c>
      <c r="B17" s="113"/>
      <c r="C17" s="113"/>
    </row>
  </sheetData>
  <mergeCells count="4">
    <mergeCell ref="A8:A9"/>
    <mergeCell ref="B8:C8"/>
    <mergeCell ref="A17:C17"/>
    <mergeCell ref="A6:C7"/>
  </mergeCells>
  <pageMargins left="1.38" right="1.28" top="1.72" bottom="0.75" header="0.2800000000000000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49"/>
  <sheetViews>
    <sheetView workbookViewId="0">
      <selection activeCell="H50" sqref="H50"/>
    </sheetView>
  </sheetViews>
  <sheetFormatPr baseColWidth="10" defaultRowHeight="15" x14ac:dyDescent="0.25"/>
  <cols>
    <col min="1" max="1" width="28.85546875" customWidth="1"/>
    <col min="2" max="2" width="15" style="33" customWidth="1"/>
    <col min="3" max="3" width="12" style="33" customWidth="1"/>
    <col min="4" max="4" width="11.7109375" style="33" customWidth="1"/>
    <col min="5" max="5" width="10" style="33" customWidth="1"/>
  </cols>
  <sheetData>
    <row r="1" spans="1:13" x14ac:dyDescent="0.25">
      <c r="A1" s="126" t="s">
        <v>94</v>
      </c>
      <c r="B1" s="127"/>
      <c r="C1" s="127"/>
      <c r="D1" s="128"/>
      <c r="E1" s="128"/>
    </row>
    <row r="2" spans="1:13" x14ac:dyDescent="0.25">
      <c r="A2" s="129"/>
      <c r="B2" s="128"/>
      <c r="C2" s="128"/>
      <c r="D2" s="128"/>
      <c r="E2" s="128"/>
    </row>
    <row r="3" spans="1:13" x14ac:dyDescent="0.25">
      <c r="A3" s="133" t="s">
        <v>182</v>
      </c>
      <c r="B3" s="133"/>
      <c r="C3" s="133"/>
      <c r="D3" s="133"/>
      <c r="E3" s="133"/>
    </row>
    <row r="4" spans="1:13" x14ac:dyDescent="0.25">
      <c r="A4" s="133"/>
      <c r="B4" s="133"/>
      <c r="C4" s="133"/>
      <c r="D4" s="133"/>
      <c r="E4" s="133"/>
    </row>
    <row r="5" spans="1:13" x14ac:dyDescent="0.25">
      <c r="A5" s="130" t="s">
        <v>95</v>
      </c>
      <c r="B5" s="131" t="s">
        <v>167</v>
      </c>
      <c r="C5" s="131"/>
      <c r="D5" s="134" t="s">
        <v>96</v>
      </c>
      <c r="E5" s="134"/>
    </row>
    <row r="6" spans="1:13" x14ac:dyDescent="0.25">
      <c r="A6" s="130"/>
      <c r="B6" s="131"/>
      <c r="C6" s="131"/>
      <c r="D6" s="87" t="s">
        <v>97</v>
      </c>
      <c r="E6" s="87" t="s">
        <v>98</v>
      </c>
      <c r="F6" s="38"/>
      <c r="G6" s="38"/>
      <c r="H6" s="38"/>
      <c r="I6" s="38"/>
      <c r="J6" s="38"/>
      <c r="K6" s="38"/>
      <c r="L6" s="38"/>
      <c r="M6" s="38"/>
    </row>
    <row r="7" spans="1:13" x14ac:dyDescent="0.25">
      <c r="A7" s="130"/>
      <c r="B7" s="87" t="s">
        <v>1</v>
      </c>
      <c r="C7" s="87" t="s">
        <v>2</v>
      </c>
      <c r="D7" s="87" t="s">
        <v>1</v>
      </c>
      <c r="E7" s="87" t="s">
        <v>1</v>
      </c>
    </row>
    <row r="8" spans="1:13" x14ac:dyDescent="0.25">
      <c r="A8" s="132" t="s">
        <v>3</v>
      </c>
      <c r="B8" s="87">
        <f t="shared" ref="B8:E8" si="0">SUM(B9:B48)</f>
        <v>84</v>
      </c>
      <c r="C8" s="87">
        <f t="shared" si="0"/>
        <v>100</v>
      </c>
      <c r="D8" s="87">
        <f t="shared" si="0"/>
        <v>1</v>
      </c>
      <c r="E8" s="87">
        <f t="shared" si="0"/>
        <v>83</v>
      </c>
      <c r="F8" s="38"/>
      <c r="G8" s="38"/>
      <c r="H8" s="38"/>
      <c r="I8" s="38"/>
      <c r="J8" s="38"/>
      <c r="K8" s="38"/>
      <c r="L8" s="38"/>
      <c r="M8" s="38"/>
    </row>
    <row r="9" spans="1:13" x14ac:dyDescent="0.25">
      <c r="A9" s="12" t="s">
        <v>29</v>
      </c>
      <c r="B9" s="35">
        <f>SUM(E9+D9)</f>
        <v>8</v>
      </c>
      <c r="C9" s="36">
        <f>(B9/$B$8)*100</f>
        <v>9.5238095238095237</v>
      </c>
      <c r="D9" s="37">
        <v>0</v>
      </c>
      <c r="E9" s="35">
        <v>8</v>
      </c>
    </row>
    <row r="10" spans="1:13" x14ac:dyDescent="0.25">
      <c r="A10" s="12" t="s">
        <v>99</v>
      </c>
      <c r="B10" s="35">
        <f t="shared" ref="B10:B47" si="1">SUM(E10+D10)</f>
        <v>14</v>
      </c>
      <c r="C10" s="36">
        <f t="shared" ref="C10:C48" si="2">(B10/$B$8)*100</f>
        <v>16.666666666666664</v>
      </c>
      <c r="D10" s="37">
        <v>0</v>
      </c>
      <c r="E10" s="37">
        <v>14</v>
      </c>
    </row>
    <row r="11" spans="1:13" x14ac:dyDescent="0.25">
      <c r="A11" s="12" t="s">
        <v>100</v>
      </c>
      <c r="B11" s="35">
        <f t="shared" si="1"/>
        <v>4</v>
      </c>
      <c r="C11" s="36">
        <f t="shared" si="2"/>
        <v>4.7619047619047619</v>
      </c>
      <c r="D11" s="37">
        <v>0</v>
      </c>
      <c r="E11" s="37">
        <v>4</v>
      </c>
    </row>
    <row r="12" spans="1:13" x14ac:dyDescent="0.25">
      <c r="A12" s="12" t="s">
        <v>33</v>
      </c>
      <c r="B12" s="35">
        <f t="shared" si="1"/>
        <v>0</v>
      </c>
      <c r="C12" s="36">
        <f t="shared" si="2"/>
        <v>0</v>
      </c>
      <c r="D12" s="37">
        <v>0</v>
      </c>
      <c r="E12" s="37">
        <v>0</v>
      </c>
    </row>
    <row r="13" spans="1:13" x14ac:dyDescent="0.25">
      <c r="A13" s="12" t="s">
        <v>166</v>
      </c>
      <c r="B13" s="35">
        <f t="shared" si="1"/>
        <v>0</v>
      </c>
      <c r="C13" s="36">
        <f t="shared" si="2"/>
        <v>0</v>
      </c>
      <c r="D13" s="35">
        <v>0</v>
      </c>
      <c r="E13" s="35">
        <v>0</v>
      </c>
    </row>
    <row r="14" spans="1:13" x14ac:dyDescent="0.25">
      <c r="A14" s="12" t="s">
        <v>35</v>
      </c>
      <c r="B14" s="35">
        <f t="shared" si="1"/>
        <v>0</v>
      </c>
      <c r="C14" s="36">
        <f t="shared" si="2"/>
        <v>0</v>
      </c>
      <c r="D14" s="35">
        <v>0</v>
      </c>
      <c r="E14" s="35">
        <v>0</v>
      </c>
    </row>
    <row r="15" spans="1:13" x14ac:dyDescent="0.25">
      <c r="A15" s="12" t="s">
        <v>36</v>
      </c>
      <c r="B15" s="35">
        <f t="shared" si="1"/>
        <v>0</v>
      </c>
      <c r="C15" s="36">
        <f t="shared" si="2"/>
        <v>0</v>
      </c>
      <c r="D15" s="35">
        <v>0</v>
      </c>
      <c r="E15" s="35">
        <v>0</v>
      </c>
    </row>
    <row r="16" spans="1:13" x14ac:dyDescent="0.25">
      <c r="A16" s="12" t="s">
        <v>37</v>
      </c>
      <c r="B16" s="35">
        <f t="shared" si="1"/>
        <v>0</v>
      </c>
      <c r="C16" s="36">
        <f t="shared" si="2"/>
        <v>0</v>
      </c>
      <c r="D16" s="35">
        <v>0</v>
      </c>
      <c r="E16" s="35">
        <v>0</v>
      </c>
    </row>
    <row r="17" spans="1:5" x14ac:dyDescent="0.25">
      <c r="A17" s="12" t="s">
        <v>38</v>
      </c>
      <c r="B17" s="35">
        <f t="shared" si="1"/>
        <v>0</v>
      </c>
      <c r="C17" s="36">
        <f t="shared" si="2"/>
        <v>0</v>
      </c>
      <c r="D17" s="35">
        <v>0</v>
      </c>
      <c r="E17" s="35">
        <v>0</v>
      </c>
    </row>
    <row r="18" spans="1:5" x14ac:dyDescent="0.25">
      <c r="A18" s="12" t="s">
        <v>40</v>
      </c>
      <c r="B18" s="35">
        <f t="shared" si="1"/>
        <v>0</v>
      </c>
      <c r="C18" s="36">
        <f t="shared" si="2"/>
        <v>0</v>
      </c>
      <c r="D18" s="37">
        <v>0</v>
      </c>
      <c r="E18" s="37">
        <v>0</v>
      </c>
    </row>
    <row r="19" spans="1:5" x14ac:dyDescent="0.25">
      <c r="A19" s="12" t="s">
        <v>41</v>
      </c>
      <c r="B19" s="35">
        <f t="shared" si="1"/>
        <v>2</v>
      </c>
      <c r="C19" s="36">
        <f t="shared" si="2"/>
        <v>2.3809523809523809</v>
      </c>
      <c r="D19" s="35">
        <v>0</v>
      </c>
      <c r="E19" s="35">
        <v>2</v>
      </c>
    </row>
    <row r="20" spans="1:5" x14ac:dyDescent="0.25">
      <c r="A20" s="12" t="s">
        <v>42</v>
      </c>
      <c r="B20" s="35">
        <f t="shared" si="1"/>
        <v>0</v>
      </c>
      <c r="C20" s="36">
        <f t="shared" si="2"/>
        <v>0</v>
      </c>
      <c r="D20" s="35">
        <v>0</v>
      </c>
      <c r="E20" s="37">
        <v>0</v>
      </c>
    </row>
    <row r="21" spans="1:5" x14ac:dyDescent="0.25">
      <c r="A21" s="12" t="s">
        <v>44</v>
      </c>
      <c r="B21" s="35">
        <f t="shared" si="1"/>
        <v>0</v>
      </c>
      <c r="C21" s="36">
        <f t="shared" si="2"/>
        <v>0</v>
      </c>
      <c r="D21" s="35">
        <v>0</v>
      </c>
      <c r="E21" s="35">
        <v>0</v>
      </c>
    </row>
    <row r="22" spans="1:5" x14ac:dyDescent="0.25">
      <c r="A22" s="12" t="s">
        <v>45</v>
      </c>
      <c r="B22" s="35">
        <f t="shared" si="1"/>
        <v>0</v>
      </c>
      <c r="C22" s="36">
        <f t="shared" si="2"/>
        <v>0</v>
      </c>
      <c r="D22" s="35">
        <v>0</v>
      </c>
      <c r="E22" s="35">
        <v>0</v>
      </c>
    </row>
    <row r="23" spans="1:5" x14ac:dyDescent="0.25">
      <c r="A23" s="12" t="s">
        <v>102</v>
      </c>
      <c r="B23" s="35">
        <f t="shared" si="1"/>
        <v>0</v>
      </c>
      <c r="C23" s="36">
        <f t="shared" si="2"/>
        <v>0</v>
      </c>
      <c r="D23" s="35">
        <v>0</v>
      </c>
      <c r="E23" s="35">
        <v>0</v>
      </c>
    </row>
    <row r="24" spans="1:5" x14ac:dyDescent="0.25">
      <c r="A24" s="12" t="s">
        <v>103</v>
      </c>
      <c r="B24" s="35">
        <f t="shared" si="1"/>
        <v>0</v>
      </c>
      <c r="C24" s="36">
        <f t="shared" si="2"/>
        <v>0</v>
      </c>
      <c r="D24" s="35">
        <v>0</v>
      </c>
      <c r="E24" s="35">
        <v>0</v>
      </c>
    </row>
    <row r="25" spans="1:5" x14ac:dyDescent="0.25">
      <c r="A25" s="12" t="s">
        <v>104</v>
      </c>
      <c r="B25" s="35">
        <f t="shared" si="1"/>
        <v>0</v>
      </c>
      <c r="C25" s="36">
        <f t="shared" si="2"/>
        <v>0</v>
      </c>
      <c r="D25" s="35">
        <v>0</v>
      </c>
      <c r="E25" s="35">
        <v>0</v>
      </c>
    </row>
    <row r="26" spans="1:5" x14ac:dyDescent="0.25">
      <c r="A26" s="12" t="s">
        <v>105</v>
      </c>
      <c r="B26" s="35">
        <f t="shared" si="1"/>
        <v>13</v>
      </c>
      <c r="C26" s="36">
        <f t="shared" si="2"/>
        <v>15.476190476190476</v>
      </c>
      <c r="D26" s="35">
        <v>0</v>
      </c>
      <c r="E26" s="35">
        <v>13</v>
      </c>
    </row>
    <row r="27" spans="1:5" x14ac:dyDescent="0.25">
      <c r="A27" s="12" t="s">
        <v>106</v>
      </c>
      <c r="B27" s="35">
        <f t="shared" si="1"/>
        <v>0</v>
      </c>
      <c r="C27" s="36">
        <f t="shared" si="2"/>
        <v>0</v>
      </c>
      <c r="D27" s="35">
        <v>0</v>
      </c>
      <c r="E27" s="35">
        <v>0</v>
      </c>
    </row>
    <row r="28" spans="1:5" x14ac:dyDescent="0.25">
      <c r="A28" s="12" t="s">
        <v>52</v>
      </c>
      <c r="B28" s="35">
        <f t="shared" si="1"/>
        <v>0</v>
      </c>
      <c r="C28" s="36">
        <f t="shared" si="2"/>
        <v>0</v>
      </c>
      <c r="D28" s="35">
        <v>0</v>
      </c>
      <c r="E28" s="35">
        <v>0</v>
      </c>
    </row>
    <row r="29" spans="1:5" x14ac:dyDescent="0.25">
      <c r="A29" s="12" t="s">
        <v>107</v>
      </c>
      <c r="B29" s="35">
        <f t="shared" si="1"/>
        <v>0</v>
      </c>
      <c r="C29" s="36">
        <f t="shared" si="2"/>
        <v>0</v>
      </c>
      <c r="D29" s="35">
        <v>0</v>
      </c>
      <c r="E29" s="35">
        <v>0</v>
      </c>
    </row>
    <row r="30" spans="1:5" x14ac:dyDescent="0.25">
      <c r="A30" s="12" t="s">
        <v>55</v>
      </c>
      <c r="B30" s="35">
        <f t="shared" si="1"/>
        <v>0</v>
      </c>
      <c r="C30" s="36">
        <f t="shared" si="2"/>
        <v>0</v>
      </c>
      <c r="D30" s="35">
        <v>0</v>
      </c>
      <c r="E30" s="35">
        <v>0</v>
      </c>
    </row>
    <row r="31" spans="1:5" x14ac:dyDescent="0.25">
      <c r="A31" s="12" t="s">
        <v>56</v>
      </c>
      <c r="B31" s="35">
        <f t="shared" si="1"/>
        <v>9</v>
      </c>
      <c r="C31" s="36">
        <f t="shared" si="2"/>
        <v>10.714285714285714</v>
      </c>
      <c r="D31" s="35">
        <v>0</v>
      </c>
      <c r="E31" s="35">
        <v>9</v>
      </c>
    </row>
    <row r="32" spans="1:5" x14ac:dyDescent="0.25">
      <c r="A32" s="12" t="s">
        <v>57</v>
      </c>
      <c r="B32" s="35">
        <f t="shared" si="1"/>
        <v>0</v>
      </c>
      <c r="C32" s="36">
        <f t="shared" si="2"/>
        <v>0</v>
      </c>
      <c r="D32" s="35">
        <v>0</v>
      </c>
      <c r="E32" s="35">
        <v>0</v>
      </c>
    </row>
    <row r="33" spans="1:5" x14ac:dyDescent="0.25">
      <c r="A33" s="12" t="s">
        <v>58</v>
      </c>
      <c r="B33" s="35">
        <f t="shared" si="1"/>
        <v>0</v>
      </c>
      <c r="C33" s="36">
        <f t="shared" si="2"/>
        <v>0</v>
      </c>
      <c r="D33" s="35">
        <v>0</v>
      </c>
      <c r="E33" s="35">
        <v>0</v>
      </c>
    </row>
    <row r="34" spans="1:5" x14ac:dyDescent="0.25">
      <c r="A34" s="12" t="s">
        <v>92</v>
      </c>
      <c r="B34" s="35">
        <f t="shared" si="1"/>
        <v>0</v>
      </c>
      <c r="C34" s="36">
        <f t="shared" si="2"/>
        <v>0</v>
      </c>
      <c r="D34" s="37">
        <v>0</v>
      </c>
      <c r="E34" s="37">
        <v>0</v>
      </c>
    </row>
    <row r="35" spans="1:5" x14ac:dyDescent="0.25">
      <c r="A35" s="12" t="s">
        <v>61</v>
      </c>
      <c r="B35" s="35">
        <f t="shared" si="1"/>
        <v>0</v>
      </c>
      <c r="C35" s="36">
        <f t="shared" si="2"/>
        <v>0</v>
      </c>
      <c r="D35" s="37">
        <v>0</v>
      </c>
      <c r="E35" s="35">
        <v>0</v>
      </c>
    </row>
    <row r="36" spans="1:5" x14ac:dyDescent="0.25">
      <c r="A36" s="12" t="s">
        <v>62</v>
      </c>
      <c r="B36" s="35">
        <f t="shared" si="1"/>
        <v>0</v>
      </c>
      <c r="C36" s="36">
        <f t="shared" si="2"/>
        <v>0</v>
      </c>
      <c r="D36" s="35">
        <v>0</v>
      </c>
      <c r="E36" s="35">
        <v>0</v>
      </c>
    </row>
    <row r="37" spans="1:5" x14ac:dyDescent="0.25">
      <c r="A37" s="12" t="s">
        <v>108</v>
      </c>
      <c r="B37" s="35">
        <f t="shared" si="1"/>
        <v>0</v>
      </c>
      <c r="C37" s="36">
        <f t="shared" si="2"/>
        <v>0</v>
      </c>
      <c r="D37" s="35">
        <v>0</v>
      </c>
      <c r="E37" s="35">
        <v>0</v>
      </c>
    </row>
    <row r="38" spans="1:5" x14ac:dyDescent="0.25">
      <c r="A38" s="12" t="s">
        <v>65</v>
      </c>
      <c r="B38" s="35">
        <f t="shared" si="1"/>
        <v>7</v>
      </c>
      <c r="C38" s="36">
        <f t="shared" si="2"/>
        <v>8.3333333333333321</v>
      </c>
      <c r="D38" s="35">
        <v>0</v>
      </c>
      <c r="E38" s="35">
        <v>7</v>
      </c>
    </row>
    <row r="39" spans="1:5" x14ac:dyDescent="0.25">
      <c r="A39" s="12" t="s">
        <v>109</v>
      </c>
      <c r="B39" s="35">
        <f t="shared" si="1"/>
        <v>0</v>
      </c>
      <c r="C39" s="36">
        <f t="shared" si="2"/>
        <v>0</v>
      </c>
      <c r="D39" s="35">
        <v>0</v>
      </c>
      <c r="E39" s="37">
        <v>0</v>
      </c>
    </row>
    <row r="40" spans="1:5" x14ac:dyDescent="0.25">
      <c r="A40" s="12" t="s">
        <v>67</v>
      </c>
      <c r="B40" s="35">
        <f t="shared" si="1"/>
        <v>0</v>
      </c>
      <c r="C40" s="36">
        <f t="shared" si="2"/>
        <v>0</v>
      </c>
      <c r="D40" s="35">
        <v>0</v>
      </c>
      <c r="E40" s="37">
        <v>0</v>
      </c>
    </row>
    <row r="41" spans="1:5" x14ac:dyDescent="0.25">
      <c r="A41" s="12" t="s">
        <v>68</v>
      </c>
      <c r="B41" s="35">
        <f t="shared" si="1"/>
        <v>0</v>
      </c>
      <c r="C41" s="36">
        <f t="shared" si="2"/>
        <v>0</v>
      </c>
      <c r="D41" s="35">
        <v>0</v>
      </c>
      <c r="E41" s="37">
        <v>0</v>
      </c>
    </row>
    <row r="42" spans="1:5" x14ac:dyDescent="0.25">
      <c r="A42" s="12" t="s">
        <v>70</v>
      </c>
      <c r="B42" s="35">
        <f t="shared" si="1"/>
        <v>0</v>
      </c>
      <c r="C42" s="36">
        <f t="shared" si="2"/>
        <v>0</v>
      </c>
      <c r="D42" s="35">
        <v>0</v>
      </c>
      <c r="E42" s="35">
        <v>0</v>
      </c>
    </row>
    <row r="43" spans="1:5" x14ac:dyDescent="0.25">
      <c r="A43" s="12" t="s">
        <v>71</v>
      </c>
      <c r="B43" s="35">
        <f t="shared" si="1"/>
        <v>12</v>
      </c>
      <c r="C43" s="36">
        <f t="shared" si="2"/>
        <v>14.285714285714285</v>
      </c>
      <c r="D43" s="35">
        <v>1</v>
      </c>
      <c r="E43" s="35">
        <v>11</v>
      </c>
    </row>
    <row r="44" spans="1:5" x14ac:dyDescent="0.25">
      <c r="A44" s="12" t="s">
        <v>93</v>
      </c>
      <c r="B44" s="35">
        <f t="shared" si="1"/>
        <v>15</v>
      </c>
      <c r="C44" s="36">
        <f t="shared" si="2"/>
        <v>17.857142857142858</v>
      </c>
      <c r="D44" s="35">
        <v>0</v>
      </c>
      <c r="E44" s="35">
        <v>15</v>
      </c>
    </row>
    <row r="45" spans="1:5" x14ac:dyDescent="0.25">
      <c r="A45" s="12" t="s">
        <v>74</v>
      </c>
      <c r="B45" s="35">
        <f t="shared" si="1"/>
        <v>0</v>
      </c>
      <c r="C45" s="36">
        <f t="shared" si="2"/>
        <v>0</v>
      </c>
      <c r="D45" s="37">
        <v>0</v>
      </c>
      <c r="E45" s="37">
        <v>0</v>
      </c>
    </row>
    <row r="46" spans="1:5" x14ac:dyDescent="0.25">
      <c r="A46" s="12" t="s">
        <v>75</v>
      </c>
      <c r="B46" s="35">
        <f t="shared" si="1"/>
        <v>0</v>
      </c>
      <c r="C46" s="36">
        <f t="shared" si="2"/>
        <v>0</v>
      </c>
      <c r="D46" s="35">
        <v>0</v>
      </c>
      <c r="E46" s="37">
        <v>0</v>
      </c>
    </row>
    <row r="47" spans="1:5" x14ac:dyDescent="0.25">
      <c r="A47" s="12" t="s">
        <v>110</v>
      </c>
      <c r="B47" s="35">
        <f t="shared" si="1"/>
        <v>0</v>
      </c>
      <c r="C47" s="36">
        <f t="shared" si="2"/>
        <v>0</v>
      </c>
      <c r="D47" s="35">
        <v>0</v>
      </c>
      <c r="E47" s="35">
        <v>0</v>
      </c>
    </row>
    <row r="48" spans="1:5" x14ac:dyDescent="0.25">
      <c r="A48" s="12" t="s">
        <v>77</v>
      </c>
      <c r="B48" s="35">
        <f t="shared" ref="B48" si="3">SUM(E48+D48)</f>
        <v>0</v>
      </c>
      <c r="C48" s="36">
        <f t="shared" si="2"/>
        <v>0</v>
      </c>
      <c r="D48" s="35">
        <v>0</v>
      </c>
      <c r="E48" s="35">
        <v>0</v>
      </c>
    </row>
    <row r="49" spans="1:5" x14ac:dyDescent="0.25">
      <c r="A49" s="135" t="s">
        <v>196</v>
      </c>
      <c r="B49" s="135"/>
      <c r="C49" s="135"/>
      <c r="D49" s="135"/>
      <c r="E49" s="135"/>
    </row>
  </sheetData>
  <mergeCells count="5">
    <mergeCell ref="A3:E4"/>
    <mergeCell ref="A5:A7"/>
    <mergeCell ref="B5:C6"/>
    <mergeCell ref="D5:E5"/>
    <mergeCell ref="A49:E49"/>
  </mergeCells>
  <pageMargins left="0.51" right="0.7" top="0.63" bottom="0.75" header="0.37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30"/>
  <sheetViews>
    <sheetView workbookViewId="0">
      <selection activeCell="H11" sqref="H11"/>
    </sheetView>
  </sheetViews>
  <sheetFormatPr baseColWidth="10" defaultRowHeight="15" x14ac:dyDescent="0.25"/>
  <cols>
    <col min="1" max="1" width="44.5703125" customWidth="1"/>
    <col min="2" max="2" width="11.85546875" customWidth="1"/>
    <col min="3" max="3" width="9" customWidth="1"/>
    <col min="5" max="5" width="9.7109375" customWidth="1"/>
    <col min="13" max="13" width="16.140625" customWidth="1"/>
  </cols>
  <sheetData>
    <row r="1" spans="1:17" x14ac:dyDescent="0.25">
      <c r="A1" s="133" t="s">
        <v>188</v>
      </c>
      <c r="B1" s="133"/>
      <c r="C1" s="133"/>
      <c r="D1" s="133"/>
      <c r="E1" s="133"/>
    </row>
    <row r="2" spans="1:17" x14ac:dyDescent="0.25">
      <c r="A2" s="133"/>
      <c r="B2" s="133"/>
      <c r="C2" s="133"/>
      <c r="D2" s="133"/>
      <c r="E2" s="133"/>
    </row>
    <row r="3" spans="1:17" x14ac:dyDescent="0.25">
      <c r="A3" s="130" t="s">
        <v>111</v>
      </c>
      <c r="B3" s="130" t="s">
        <v>79</v>
      </c>
      <c r="C3" s="134" t="s">
        <v>112</v>
      </c>
      <c r="D3" s="134"/>
      <c r="E3" s="134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42"/>
    </row>
    <row r="4" spans="1:17" x14ac:dyDescent="0.25">
      <c r="A4" s="130"/>
      <c r="B4" s="130"/>
      <c r="C4" s="87" t="s">
        <v>113</v>
      </c>
      <c r="D4" s="87" t="s">
        <v>114</v>
      </c>
      <c r="E4" s="87" t="s">
        <v>115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x14ac:dyDescent="0.25">
      <c r="A5" s="130"/>
      <c r="B5" s="136" t="s">
        <v>1</v>
      </c>
      <c r="C5" s="87" t="s">
        <v>1</v>
      </c>
      <c r="D5" s="87" t="s">
        <v>1</v>
      </c>
      <c r="E5" s="87" t="s">
        <v>1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14.25" customHeight="1" x14ac:dyDescent="0.25">
      <c r="A6" s="132" t="s">
        <v>3</v>
      </c>
      <c r="B6" s="136">
        <f>SUM(B7:B29)</f>
        <v>84</v>
      </c>
      <c r="C6" s="136">
        <f>SUM(C7:C27)</f>
        <v>6</v>
      </c>
      <c r="D6" s="136">
        <f>SUM(D7:D27)</f>
        <v>34</v>
      </c>
      <c r="E6" s="136">
        <f>SUM(E7:E27)</f>
        <v>44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 ht="14.25" customHeight="1" x14ac:dyDescent="0.25">
      <c r="A7" s="13" t="s">
        <v>116</v>
      </c>
      <c r="B7" s="14">
        <f>SUM(E7+D7+C7)</f>
        <v>18</v>
      </c>
      <c r="C7" s="15">
        <v>0</v>
      </c>
      <c r="D7" s="15">
        <v>12</v>
      </c>
      <c r="E7" s="15">
        <v>6</v>
      </c>
    </row>
    <row r="8" spans="1:17" x14ac:dyDescent="0.25">
      <c r="A8" s="16" t="s">
        <v>117</v>
      </c>
      <c r="B8" s="14">
        <f t="shared" ref="B8:B29" si="0">SUM(E8+D8+C8)</f>
        <v>0</v>
      </c>
      <c r="C8" s="15">
        <v>0</v>
      </c>
      <c r="D8" s="15">
        <v>0</v>
      </c>
      <c r="E8" s="15">
        <v>0</v>
      </c>
    </row>
    <row r="9" spans="1:17" x14ac:dyDescent="0.25">
      <c r="A9" s="17" t="s">
        <v>118</v>
      </c>
      <c r="B9" s="14">
        <f t="shared" si="0"/>
        <v>0</v>
      </c>
      <c r="C9" s="15">
        <v>0</v>
      </c>
      <c r="D9" s="15">
        <v>0</v>
      </c>
      <c r="E9" s="15">
        <v>0</v>
      </c>
    </row>
    <row r="10" spans="1:17" ht="25.5" x14ac:dyDescent="0.25">
      <c r="A10" s="13" t="s">
        <v>119</v>
      </c>
      <c r="B10" s="14">
        <f t="shared" si="0"/>
        <v>0</v>
      </c>
      <c r="C10" s="15">
        <v>0</v>
      </c>
      <c r="D10" s="15">
        <v>0</v>
      </c>
      <c r="E10" s="15">
        <v>0</v>
      </c>
    </row>
    <row r="11" spans="1:17" ht="25.5" x14ac:dyDescent="0.25">
      <c r="A11" s="13" t="s">
        <v>8</v>
      </c>
      <c r="B11" s="14">
        <f t="shared" si="0"/>
        <v>0</v>
      </c>
      <c r="C11" s="15">
        <v>0</v>
      </c>
      <c r="D11" s="15">
        <v>0</v>
      </c>
      <c r="E11" s="15">
        <v>0</v>
      </c>
      <c r="I11" s="42"/>
    </row>
    <row r="12" spans="1:17" ht="15.75" customHeight="1" x14ac:dyDescent="0.25">
      <c r="A12" s="17" t="s">
        <v>120</v>
      </c>
      <c r="B12" s="14">
        <f t="shared" si="0"/>
        <v>0</v>
      </c>
      <c r="C12" s="15">
        <v>0</v>
      </c>
      <c r="D12" s="15">
        <v>0</v>
      </c>
      <c r="E12" s="15">
        <v>0</v>
      </c>
    </row>
    <row r="13" spans="1:17" ht="25.5" customHeight="1" x14ac:dyDescent="0.25">
      <c r="A13" s="13" t="s">
        <v>121</v>
      </c>
      <c r="B13" s="14">
        <f>SUM(E13+D13+C13)</f>
        <v>66</v>
      </c>
      <c r="C13" s="15">
        <v>6</v>
      </c>
      <c r="D13" s="15">
        <v>22</v>
      </c>
      <c r="E13" s="15">
        <v>38</v>
      </c>
    </row>
    <row r="14" spans="1:17" ht="18.75" customHeight="1" x14ac:dyDescent="0.25">
      <c r="A14" s="18" t="s">
        <v>122</v>
      </c>
      <c r="B14" s="14">
        <f t="shared" si="0"/>
        <v>0</v>
      </c>
      <c r="C14" s="15">
        <v>0</v>
      </c>
      <c r="D14" s="15">
        <v>0</v>
      </c>
      <c r="E14" s="15">
        <v>0</v>
      </c>
    </row>
    <row r="15" spans="1:17" ht="24.75" customHeight="1" x14ac:dyDescent="0.25">
      <c r="A15" s="18" t="s">
        <v>123</v>
      </c>
      <c r="B15" s="14">
        <f t="shared" si="0"/>
        <v>0</v>
      </c>
      <c r="C15" s="15">
        <v>0</v>
      </c>
      <c r="D15" s="15">
        <v>0</v>
      </c>
      <c r="E15" s="15">
        <v>0</v>
      </c>
    </row>
    <row r="16" spans="1:17" ht="17.25" customHeight="1" x14ac:dyDescent="0.25">
      <c r="A16" s="13" t="s">
        <v>124</v>
      </c>
      <c r="B16" s="14">
        <f t="shared" si="0"/>
        <v>0</v>
      </c>
      <c r="C16" s="15">
        <v>0</v>
      </c>
      <c r="D16" s="15">
        <v>0</v>
      </c>
      <c r="E16" s="15">
        <v>0</v>
      </c>
    </row>
    <row r="17" spans="1:5" ht="32.25" customHeight="1" x14ac:dyDescent="0.25">
      <c r="A17" s="18" t="s">
        <v>125</v>
      </c>
      <c r="B17" s="14">
        <f t="shared" si="0"/>
        <v>0</v>
      </c>
      <c r="C17" s="15">
        <v>0</v>
      </c>
      <c r="D17" s="15">
        <v>0</v>
      </c>
      <c r="E17" s="15">
        <v>0</v>
      </c>
    </row>
    <row r="18" spans="1:5" ht="25.5" x14ac:dyDescent="0.25">
      <c r="A18" s="19" t="s">
        <v>126</v>
      </c>
      <c r="B18" s="14">
        <f t="shared" si="0"/>
        <v>0</v>
      </c>
      <c r="C18" s="15">
        <v>0</v>
      </c>
      <c r="D18" s="15">
        <v>0</v>
      </c>
      <c r="E18" s="15">
        <v>0</v>
      </c>
    </row>
    <row r="19" spans="1:5" ht="17.25" customHeight="1" x14ac:dyDescent="0.25">
      <c r="A19" s="19" t="s">
        <v>127</v>
      </c>
      <c r="B19" s="14">
        <f t="shared" si="0"/>
        <v>0</v>
      </c>
      <c r="C19" s="15">
        <v>0</v>
      </c>
      <c r="D19" s="15">
        <v>0</v>
      </c>
      <c r="E19" s="15">
        <v>0</v>
      </c>
    </row>
    <row r="20" spans="1:5" ht="19.5" customHeight="1" x14ac:dyDescent="0.25">
      <c r="A20" s="18" t="s">
        <v>128</v>
      </c>
      <c r="B20" s="14">
        <f t="shared" si="0"/>
        <v>0</v>
      </c>
      <c r="C20" s="15">
        <v>0</v>
      </c>
      <c r="D20" s="15">
        <v>0</v>
      </c>
      <c r="E20" s="15">
        <v>0</v>
      </c>
    </row>
    <row r="21" spans="1:5" ht="25.5" x14ac:dyDescent="0.25">
      <c r="A21" s="20" t="s">
        <v>129</v>
      </c>
      <c r="B21" s="14">
        <f t="shared" si="0"/>
        <v>0</v>
      </c>
      <c r="C21" s="15">
        <v>0</v>
      </c>
      <c r="D21" s="15">
        <v>0</v>
      </c>
      <c r="E21" s="15">
        <v>0</v>
      </c>
    </row>
    <row r="22" spans="1:5" ht="18.75" customHeight="1" x14ac:dyDescent="0.25">
      <c r="A22" s="21" t="s">
        <v>130</v>
      </c>
      <c r="B22" s="14">
        <f t="shared" si="0"/>
        <v>0</v>
      </c>
      <c r="C22" s="15">
        <v>0</v>
      </c>
      <c r="D22" s="15">
        <v>0</v>
      </c>
      <c r="E22" s="15">
        <v>0</v>
      </c>
    </row>
    <row r="23" spans="1:5" ht="25.5" x14ac:dyDescent="0.25">
      <c r="A23" s="19" t="s">
        <v>131</v>
      </c>
      <c r="B23" s="14">
        <f t="shared" si="0"/>
        <v>0</v>
      </c>
      <c r="C23" s="15">
        <v>0</v>
      </c>
      <c r="D23" s="15">
        <v>0</v>
      </c>
      <c r="E23" s="15">
        <v>0</v>
      </c>
    </row>
    <row r="24" spans="1:5" ht="18" customHeight="1" x14ac:dyDescent="0.25">
      <c r="A24" s="19" t="s">
        <v>132</v>
      </c>
      <c r="B24" s="14">
        <f t="shared" si="0"/>
        <v>0</v>
      </c>
      <c r="C24" s="15">
        <v>0</v>
      </c>
      <c r="D24" s="15">
        <v>0</v>
      </c>
      <c r="E24" s="15">
        <v>0</v>
      </c>
    </row>
    <row r="25" spans="1:5" ht="27" customHeight="1" x14ac:dyDescent="0.25">
      <c r="A25" s="19" t="s">
        <v>133</v>
      </c>
      <c r="B25" s="14">
        <f t="shared" si="0"/>
        <v>0</v>
      </c>
      <c r="C25" s="15">
        <v>0</v>
      </c>
      <c r="D25" s="15">
        <v>0</v>
      </c>
      <c r="E25" s="15">
        <v>0</v>
      </c>
    </row>
    <row r="26" spans="1:5" x14ac:dyDescent="0.25">
      <c r="A26" s="19" t="s">
        <v>134</v>
      </c>
      <c r="B26" s="14">
        <f t="shared" si="0"/>
        <v>0</v>
      </c>
      <c r="C26" s="15">
        <v>0</v>
      </c>
      <c r="D26" s="15">
        <v>0</v>
      </c>
      <c r="E26" s="15">
        <v>0</v>
      </c>
    </row>
    <row r="27" spans="1:5" ht="42" customHeight="1" x14ac:dyDescent="0.25">
      <c r="A27" s="19" t="s">
        <v>135</v>
      </c>
      <c r="B27" s="14">
        <f t="shared" si="0"/>
        <v>0</v>
      </c>
      <c r="C27" s="15">
        <v>0</v>
      </c>
      <c r="D27" s="15">
        <v>0</v>
      </c>
      <c r="E27" s="15">
        <v>0</v>
      </c>
    </row>
    <row r="28" spans="1:5" ht="15.75" customHeight="1" x14ac:dyDescent="0.25">
      <c r="A28" s="18" t="s">
        <v>136</v>
      </c>
      <c r="B28" s="14">
        <f t="shared" si="0"/>
        <v>0</v>
      </c>
      <c r="C28" s="22">
        <v>0</v>
      </c>
      <c r="D28" s="22">
        <v>0</v>
      </c>
      <c r="E28" s="22">
        <v>0</v>
      </c>
    </row>
    <row r="29" spans="1:5" ht="25.5" x14ac:dyDescent="0.25">
      <c r="A29" s="18" t="s">
        <v>137</v>
      </c>
      <c r="B29" s="14">
        <f t="shared" si="0"/>
        <v>0</v>
      </c>
      <c r="C29" s="22"/>
      <c r="D29" s="22"/>
      <c r="E29" s="22">
        <v>0</v>
      </c>
    </row>
    <row r="30" spans="1:5" ht="15" customHeight="1" x14ac:dyDescent="0.25">
      <c r="A30" s="137" t="s">
        <v>196</v>
      </c>
      <c r="B30" s="137"/>
      <c r="C30" s="137"/>
      <c r="D30" s="137"/>
      <c r="E30" s="137"/>
    </row>
  </sheetData>
  <mergeCells count="5">
    <mergeCell ref="A1:E2"/>
    <mergeCell ref="A3:A5"/>
    <mergeCell ref="B3:B4"/>
    <mergeCell ref="C3:E3"/>
    <mergeCell ref="A30:E30"/>
  </mergeCells>
  <pageMargins left="0.86" right="0.7" top="0.82" bottom="0.75" header="0.2800000000000000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47"/>
  <sheetViews>
    <sheetView topLeftCell="A13" workbookViewId="0">
      <selection activeCell="K17" sqref="K17"/>
    </sheetView>
  </sheetViews>
  <sheetFormatPr baseColWidth="10" defaultRowHeight="15" x14ac:dyDescent="0.25"/>
  <cols>
    <col min="1" max="1" width="28.7109375" customWidth="1"/>
    <col min="2" max="2" width="11.28515625" style="33" customWidth="1"/>
    <col min="3" max="3" width="10.28515625" style="33" customWidth="1"/>
    <col min="4" max="4" width="14.140625" style="33" customWidth="1"/>
    <col min="5" max="5" width="15.28515625" style="33" customWidth="1"/>
    <col min="6" max="6" width="13.5703125" customWidth="1"/>
    <col min="7" max="7" width="16.28515625" customWidth="1"/>
    <col min="8" max="8" width="14.140625" customWidth="1"/>
    <col min="9" max="9" width="16.140625" customWidth="1"/>
    <col min="10" max="10" width="14.42578125" customWidth="1"/>
    <col min="11" max="11" width="15.7109375" customWidth="1"/>
  </cols>
  <sheetData>
    <row r="1" spans="1:13" x14ac:dyDescent="0.25">
      <c r="A1" s="133" t="s">
        <v>189</v>
      </c>
      <c r="B1" s="133"/>
      <c r="C1" s="133"/>
      <c r="D1" s="133"/>
      <c r="E1" s="133"/>
    </row>
    <row r="2" spans="1:13" ht="15.75" customHeight="1" x14ac:dyDescent="0.25">
      <c r="A2" s="133"/>
      <c r="B2" s="133"/>
      <c r="C2" s="133"/>
      <c r="D2" s="133"/>
      <c r="E2" s="133"/>
    </row>
    <row r="3" spans="1:13" x14ac:dyDescent="0.25">
      <c r="A3" s="130" t="s">
        <v>95</v>
      </c>
      <c r="B3" s="138" t="s">
        <v>79</v>
      </c>
      <c r="C3" s="138"/>
      <c r="D3" s="134" t="s">
        <v>138</v>
      </c>
      <c r="E3" s="134"/>
      <c r="F3" s="42"/>
      <c r="G3" s="42"/>
      <c r="H3" s="42"/>
      <c r="I3" s="42"/>
      <c r="J3" s="42"/>
      <c r="K3" s="42"/>
      <c r="L3" s="42"/>
      <c r="M3" s="42"/>
    </row>
    <row r="4" spans="1:13" x14ac:dyDescent="0.25">
      <c r="A4" s="130"/>
      <c r="B4" s="138"/>
      <c r="C4" s="138"/>
      <c r="D4" s="87" t="s">
        <v>139</v>
      </c>
      <c r="E4" s="87" t="s">
        <v>140</v>
      </c>
      <c r="F4" s="38"/>
      <c r="G4" s="38"/>
      <c r="H4" s="38"/>
      <c r="I4" s="38"/>
      <c r="J4" s="38"/>
      <c r="K4" s="38"/>
      <c r="L4" s="38"/>
      <c r="M4" s="38"/>
    </row>
    <row r="5" spans="1:13" x14ac:dyDescent="0.25">
      <c r="A5" s="130"/>
      <c r="B5" s="87" t="s">
        <v>1</v>
      </c>
      <c r="C5" s="87" t="s">
        <v>2</v>
      </c>
      <c r="D5" s="87" t="s">
        <v>1</v>
      </c>
      <c r="E5" s="87" t="s">
        <v>1</v>
      </c>
      <c r="F5" s="42"/>
      <c r="G5" s="42"/>
      <c r="H5" s="42"/>
      <c r="I5" s="42"/>
      <c r="J5" s="42"/>
      <c r="K5" s="42"/>
      <c r="L5" s="42"/>
      <c r="M5" s="42"/>
    </row>
    <row r="6" spans="1:13" ht="15.75" customHeight="1" x14ac:dyDescent="0.25">
      <c r="A6" s="132" t="s">
        <v>3</v>
      </c>
      <c r="B6" s="87">
        <f t="shared" ref="B6:E6" si="0">SUM(B7:B46)</f>
        <v>84</v>
      </c>
      <c r="C6" s="87">
        <f t="shared" si="0"/>
        <v>100</v>
      </c>
      <c r="D6" s="87">
        <f t="shared" si="0"/>
        <v>56</v>
      </c>
      <c r="E6" s="87">
        <f t="shared" si="0"/>
        <v>28</v>
      </c>
      <c r="F6" s="38"/>
      <c r="G6" s="38"/>
      <c r="H6" s="38"/>
      <c r="I6" s="38"/>
      <c r="J6" s="38"/>
      <c r="K6" s="38"/>
      <c r="L6" s="38"/>
      <c r="M6" s="38"/>
    </row>
    <row r="7" spans="1:13" x14ac:dyDescent="0.25">
      <c r="A7" s="12" t="s">
        <v>29</v>
      </c>
      <c r="B7" s="35">
        <f>SUM(E7+D7)</f>
        <v>8</v>
      </c>
      <c r="C7" s="36">
        <f>(B7/$B$6)*100</f>
        <v>9.5238095238095237</v>
      </c>
      <c r="D7" s="37">
        <v>7</v>
      </c>
      <c r="E7" s="37">
        <v>1</v>
      </c>
    </row>
    <row r="8" spans="1:13" x14ac:dyDescent="0.25">
      <c r="A8" s="12" t="s">
        <v>99</v>
      </c>
      <c r="B8" s="35">
        <f t="shared" ref="B8:B46" si="1">SUM(E8+D8)</f>
        <v>14</v>
      </c>
      <c r="C8" s="36">
        <f t="shared" ref="C8:C46" si="2">(B8/$B$6)*100</f>
        <v>16.666666666666664</v>
      </c>
      <c r="D8" s="37">
        <v>11</v>
      </c>
      <c r="E8" s="37">
        <v>3</v>
      </c>
    </row>
    <row r="9" spans="1:13" x14ac:dyDescent="0.25">
      <c r="A9" s="12" t="s">
        <v>100</v>
      </c>
      <c r="B9" s="35">
        <f t="shared" si="1"/>
        <v>4</v>
      </c>
      <c r="C9" s="36">
        <f t="shared" si="2"/>
        <v>4.7619047619047619</v>
      </c>
      <c r="D9" s="35">
        <v>4</v>
      </c>
      <c r="E9" s="37">
        <v>0</v>
      </c>
    </row>
    <row r="10" spans="1:13" x14ac:dyDescent="0.25">
      <c r="A10" s="12" t="s">
        <v>33</v>
      </c>
      <c r="B10" s="35">
        <f t="shared" si="1"/>
        <v>0</v>
      </c>
      <c r="C10" s="36">
        <f t="shared" si="2"/>
        <v>0</v>
      </c>
      <c r="D10" s="37">
        <v>0</v>
      </c>
      <c r="E10" s="37">
        <v>0</v>
      </c>
    </row>
    <row r="11" spans="1:13" x14ac:dyDescent="0.25">
      <c r="A11" s="12" t="s">
        <v>101</v>
      </c>
      <c r="B11" s="35">
        <f t="shared" si="1"/>
        <v>0</v>
      </c>
      <c r="C11" s="36">
        <f t="shared" si="2"/>
        <v>0</v>
      </c>
      <c r="D11" s="35">
        <v>0</v>
      </c>
      <c r="E11" s="35">
        <v>0</v>
      </c>
    </row>
    <row r="12" spans="1:13" x14ac:dyDescent="0.25">
      <c r="A12" s="12" t="s">
        <v>35</v>
      </c>
      <c r="B12" s="35">
        <f t="shared" si="1"/>
        <v>0</v>
      </c>
      <c r="C12" s="36">
        <f t="shared" si="2"/>
        <v>0</v>
      </c>
      <c r="D12" s="35">
        <v>0</v>
      </c>
      <c r="E12" s="35">
        <v>0</v>
      </c>
    </row>
    <row r="13" spans="1:13" x14ac:dyDescent="0.25">
      <c r="A13" s="12" t="s">
        <v>36</v>
      </c>
      <c r="B13" s="35">
        <f t="shared" si="1"/>
        <v>0</v>
      </c>
      <c r="C13" s="36">
        <f t="shared" si="2"/>
        <v>0</v>
      </c>
      <c r="D13" s="35">
        <v>0</v>
      </c>
      <c r="E13" s="35">
        <v>0</v>
      </c>
    </row>
    <row r="14" spans="1:13" x14ac:dyDescent="0.25">
      <c r="A14" s="12" t="s">
        <v>37</v>
      </c>
      <c r="B14" s="35">
        <f t="shared" si="1"/>
        <v>0</v>
      </c>
      <c r="C14" s="36">
        <f t="shared" si="2"/>
        <v>0</v>
      </c>
      <c r="D14" s="35">
        <v>0</v>
      </c>
      <c r="E14" s="35">
        <v>0</v>
      </c>
    </row>
    <row r="15" spans="1:13" x14ac:dyDescent="0.25">
      <c r="A15" s="12" t="s">
        <v>38</v>
      </c>
      <c r="B15" s="35">
        <f t="shared" si="1"/>
        <v>0</v>
      </c>
      <c r="C15" s="36">
        <f t="shared" si="2"/>
        <v>0</v>
      </c>
      <c r="D15" s="35">
        <v>0</v>
      </c>
      <c r="E15" s="35">
        <v>0</v>
      </c>
    </row>
    <row r="16" spans="1:13" x14ac:dyDescent="0.25">
      <c r="A16" s="12" t="s">
        <v>40</v>
      </c>
      <c r="B16" s="35">
        <f t="shared" si="1"/>
        <v>0</v>
      </c>
      <c r="C16" s="36">
        <f t="shared" si="2"/>
        <v>0</v>
      </c>
      <c r="D16" s="37">
        <v>0</v>
      </c>
      <c r="E16" s="37">
        <v>0</v>
      </c>
    </row>
    <row r="17" spans="1:5" x14ac:dyDescent="0.25">
      <c r="A17" s="12" t="s">
        <v>41</v>
      </c>
      <c r="B17" s="35">
        <f t="shared" si="1"/>
        <v>2</v>
      </c>
      <c r="C17" s="36">
        <f t="shared" si="2"/>
        <v>2.3809523809523809</v>
      </c>
      <c r="D17" s="35">
        <v>1</v>
      </c>
      <c r="E17" s="35">
        <v>1</v>
      </c>
    </row>
    <row r="18" spans="1:5" x14ac:dyDescent="0.25">
      <c r="A18" s="12" t="s">
        <v>42</v>
      </c>
      <c r="B18" s="35">
        <f t="shared" si="1"/>
        <v>0</v>
      </c>
      <c r="C18" s="36">
        <f t="shared" si="2"/>
        <v>0</v>
      </c>
      <c r="D18" s="35">
        <v>0</v>
      </c>
      <c r="E18" s="37">
        <v>0</v>
      </c>
    </row>
    <row r="19" spans="1:5" x14ac:dyDescent="0.25">
      <c r="A19" s="12" t="s">
        <v>44</v>
      </c>
      <c r="B19" s="35">
        <f t="shared" si="1"/>
        <v>0</v>
      </c>
      <c r="C19" s="36">
        <f t="shared" si="2"/>
        <v>0</v>
      </c>
      <c r="D19" s="35">
        <v>0</v>
      </c>
      <c r="E19" s="35">
        <v>0</v>
      </c>
    </row>
    <row r="20" spans="1:5" x14ac:dyDescent="0.25">
      <c r="A20" s="12" t="s">
        <v>45</v>
      </c>
      <c r="B20" s="35">
        <f t="shared" si="1"/>
        <v>0</v>
      </c>
      <c r="C20" s="36">
        <f t="shared" si="2"/>
        <v>0</v>
      </c>
      <c r="D20" s="35">
        <v>0</v>
      </c>
      <c r="E20" s="35">
        <v>0</v>
      </c>
    </row>
    <row r="21" spans="1:5" x14ac:dyDescent="0.25">
      <c r="A21" s="12" t="s">
        <v>102</v>
      </c>
      <c r="B21" s="35">
        <f t="shared" si="1"/>
        <v>0</v>
      </c>
      <c r="C21" s="36">
        <f t="shared" si="2"/>
        <v>0</v>
      </c>
      <c r="D21" s="35">
        <v>0</v>
      </c>
      <c r="E21" s="35">
        <v>0</v>
      </c>
    </row>
    <row r="22" spans="1:5" x14ac:dyDescent="0.25">
      <c r="A22" s="12" t="s">
        <v>103</v>
      </c>
      <c r="B22" s="35">
        <f t="shared" si="1"/>
        <v>0</v>
      </c>
      <c r="C22" s="36">
        <f t="shared" si="2"/>
        <v>0</v>
      </c>
      <c r="D22" s="35">
        <v>0</v>
      </c>
      <c r="E22" s="35">
        <v>0</v>
      </c>
    </row>
    <row r="23" spans="1:5" x14ac:dyDescent="0.25">
      <c r="A23" s="12" t="s">
        <v>104</v>
      </c>
      <c r="B23" s="35">
        <f t="shared" si="1"/>
        <v>0</v>
      </c>
      <c r="C23" s="36">
        <f t="shared" si="2"/>
        <v>0</v>
      </c>
      <c r="D23" s="35">
        <v>0</v>
      </c>
      <c r="E23" s="35">
        <v>0</v>
      </c>
    </row>
    <row r="24" spans="1:5" x14ac:dyDescent="0.25">
      <c r="A24" s="12" t="s">
        <v>105</v>
      </c>
      <c r="B24" s="35">
        <f t="shared" si="1"/>
        <v>13</v>
      </c>
      <c r="C24" s="36">
        <f t="shared" si="2"/>
        <v>15.476190476190476</v>
      </c>
      <c r="D24" s="35">
        <v>13</v>
      </c>
      <c r="E24" s="35">
        <v>0</v>
      </c>
    </row>
    <row r="25" spans="1:5" x14ac:dyDescent="0.25">
      <c r="A25" s="12" t="s">
        <v>106</v>
      </c>
      <c r="B25" s="35">
        <f t="shared" si="1"/>
        <v>0</v>
      </c>
      <c r="C25" s="36">
        <f t="shared" si="2"/>
        <v>0</v>
      </c>
      <c r="D25" s="35">
        <v>0</v>
      </c>
      <c r="E25" s="35">
        <v>0</v>
      </c>
    </row>
    <row r="26" spans="1:5" x14ac:dyDescent="0.25">
      <c r="A26" s="12" t="s">
        <v>52</v>
      </c>
      <c r="B26" s="35">
        <f t="shared" si="1"/>
        <v>0</v>
      </c>
      <c r="C26" s="36">
        <f t="shared" si="2"/>
        <v>0</v>
      </c>
      <c r="D26" s="35">
        <v>0</v>
      </c>
      <c r="E26" s="35">
        <v>0</v>
      </c>
    </row>
    <row r="27" spans="1:5" ht="14.25" customHeight="1" x14ac:dyDescent="0.25">
      <c r="A27" s="12" t="s">
        <v>107</v>
      </c>
      <c r="B27" s="35">
        <f t="shared" si="1"/>
        <v>0</v>
      </c>
      <c r="C27" s="36">
        <f t="shared" si="2"/>
        <v>0</v>
      </c>
      <c r="D27" s="35">
        <v>0</v>
      </c>
      <c r="E27" s="35">
        <v>0</v>
      </c>
    </row>
    <row r="28" spans="1:5" x14ac:dyDescent="0.25">
      <c r="A28" s="12" t="s">
        <v>55</v>
      </c>
      <c r="B28" s="35">
        <f t="shared" si="1"/>
        <v>0</v>
      </c>
      <c r="C28" s="36">
        <f t="shared" si="2"/>
        <v>0</v>
      </c>
      <c r="D28" s="35">
        <v>0</v>
      </c>
      <c r="E28" s="35">
        <v>0</v>
      </c>
    </row>
    <row r="29" spans="1:5" x14ac:dyDescent="0.25">
      <c r="A29" s="12" t="s">
        <v>56</v>
      </c>
      <c r="B29" s="35">
        <f t="shared" si="1"/>
        <v>9</v>
      </c>
      <c r="C29" s="36">
        <f t="shared" si="2"/>
        <v>10.714285714285714</v>
      </c>
      <c r="D29" s="35">
        <v>7</v>
      </c>
      <c r="E29" s="35">
        <v>2</v>
      </c>
    </row>
    <row r="30" spans="1:5" x14ac:dyDescent="0.25">
      <c r="A30" s="12" t="s">
        <v>57</v>
      </c>
      <c r="B30" s="35">
        <f t="shared" si="1"/>
        <v>0</v>
      </c>
      <c r="C30" s="36">
        <f t="shared" si="2"/>
        <v>0</v>
      </c>
      <c r="D30" s="35">
        <v>0</v>
      </c>
      <c r="E30" s="35">
        <v>0</v>
      </c>
    </row>
    <row r="31" spans="1:5" x14ac:dyDescent="0.25">
      <c r="A31" s="12" t="s">
        <v>58</v>
      </c>
      <c r="B31" s="35">
        <f t="shared" si="1"/>
        <v>0</v>
      </c>
      <c r="C31" s="36">
        <f t="shared" si="2"/>
        <v>0</v>
      </c>
      <c r="D31" s="35">
        <v>0</v>
      </c>
      <c r="E31" s="35">
        <v>0</v>
      </c>
    </row>
    <row r="32" spans="1:5" x14ac:dyDescent="0.25">
      <c r="A32" s="12" t="s">
        <v>92</v>
      </c>
      <c r="B32" s="35">
        <f t="shared" si="1"/>
        <v>0</v>
      </c>
      <c r="C32" s="36">
        <f t="shared" si="2"/>
        <v>0</v>
      </c>
      <c r="D32" s="37">
        <v>0</v>
      </c>
      <c r="E32" s="37">
        <v>0</v>
      </c>
    </row>
    <row r="33" spans="1:5" x14ac:dyDescent="0.25">
      <c r="A33" s="12" t="s">
        <v>61</v>
      </c>
      <c r="B33" s="35">
        <f t="shared" si="1"/>
        <v>0</v>
      </c>
      <c r="C33" s="36">
        <f t="shared" si="2"/>
        <v>0</v>
      </c>
      <c r="D33" s="37">
        <v>0</v>
      </c>
      <c r="E33" s="35">
        <v>0</v>
      </c>
    </row>
    <row r="34" spans="1:5" x14ac:dyDescent="0.25">
      <c r="A34" s="12" t="s">
        <v>62</v>
      </c>
      <c r="B34" s="35">
        <f t="shared" si="1"/>
        <v>0</v>
      </c>
      <c r="C34" s="36">
        <f t="shared" si="2"/>
        <v>0</v>
      </c>
      <c r="D34" s="35">
        <v>0</v>
      </c>
      <c r="E34" s="35">
        <v>0</v>
      </c>
    </row>
    <row r="35" spans="1:5" x14ac:dyDescent="0.25">
      <c r="A35" s="12" t="s">
        <v>108</v>
      </c>
      <c r="B35" s="35">
        <f t="shared" si="1"/>
        <v>0</v>
      </c>
      <c r="C35" s="36">
        <f t="shared" si="2"/>
        <v>0</v>
      </c>
      <c r="D35" s="35">
        <v>0</v>
      </c>
      <c r="E35" s="35">
        <v>0</v>
      </c>
    </row>
    <row r="36" spans="1:5" x14ac:dyDescent="0.25">
      <c r="A36" s="12" t="s">
        <v>65</v>
      </c>
      <c r="B36" s="35">
        <f t="shared" si="1"/>
        <v>7</v>
      </c>
      <c r="C36" s="36">
        <f t="shared" si="2"/>
        <v>8.3333333333333321</v>
      </c>
      <c r="D36" s="35">
        <v>4</v>
      </c>
      <c r="E36" s="35">
        <v>3</v>
      </c>
    </row>
    <row r="37" spans="1:5" x14ac:dyDescent="0.25">
      <c r="A37" s="12" t="s">
        <v>109</v>
      </c>
      <c r="B37" s="35">
        <f t="shared" si="1"/>
        <v>0</v>
      </c>
      <c r="C37" s="36">
        <f t="shared" si="2"/>
        <v>0</v>
      </c>
      <c r="D37" s="35">
        <v>0</v>
      </c>
      <c r="E37" s="37">
        <v>0</v>
      </c>
    </row>
    <row r="38" spans="1:5" x14ac:dyDescent="0.25">
      <c r="A38" s="12" t="s">
        <v>67</v>
      </c>
      <c r="B38" s="35">
        <f t="shared" si="1"/>
        <v>0</v>
      </c>
      <c r="C38" s="36">
        <f t="shared" si="2"/>
        <v>0</v>
      </c>
      <c r="D38" s="35">
        <v>0</v>
      </c>
      <c r="E38" s="37">
        <v>0</v>
      </c>
    </row>
    <row r="39" spans="1:5" x14ac:dyDescent="0.25">
      <c r="A39" s="12" t="s">
        <v>68</v>
      </c>
      <c r="B39" s="35">
        <f t="shared" si="1"/>
        <v>0</v>
      </c>
      <c r="C39" s="36">
        <f t="shared" si="2"/>
        <v>0</v>
      </c>
      <c r="D39" s="35">
        <v>0</v>
      </c>
      <c r="E39" s="37">
        <v>0</v>
      </c>
    </row>
    <row r="40" spans="1:5" x14ac:dyDescent="0.25">
      <c r="A40" s="12" t="s">
        <v>70</v>
      </c>
      <c r="B40" s="35">
        <f t="shared" si="1"/>
        <v>0</v>
      </c>
      <c r="C40" s="36">
        <f t="shared" si="2"/>
        <v>0</v>
      </c>
      <c r="D40" s="35">
        <v>0</v>
      </c>
      <c r="E40" s="35">
        <v>0</v>
      </c>
    </row>
    <row r="41" spans="1:5" x14ac:dyDescent="0.25">
      <c r="A41" s="12" t="s">
        <v>71</v>
      </c>
      <c r="B41" s="35">
        <f t="shared" si="1"/>
        <v>12</v>
      </c>
      <c r="C41" s="36">
        <f t="shared" si="2"/>
        <v>14.285714285714285</v>
      </c>
      <c r="D41" s="35">
        <v>6</v>
      </c>
      <c r="E41" s="35">
        <v>6</v>
      </c>
    </row>
    <row r="42" spans="1:5" x14ac:dyDescent="0.25">
      <c r="A42" s="12" t="s">
        <v>93</v>
      </c>
      <c r="B42" s="35">
        <f t="shared" si="1"/>
        <v>15</v>
      </c>
      <c r="C42" s="36">
        <f t="shared" si="2"/>
        <v>17.857142857142858</v>
      </c>
      <c r="D42" s="35">
        <v>3</v>
      </c>
      <c r="E42" s="35">
        <v>12</v>
      </c>
    </row>
    <row r="43" spans="1:5" x14ac:dyDescent="0.25">
      <c r="A43" s="12" t="s">
        <v>74</v>
      </c>
      <c r="B43" s="35">
        <f t="shared" si="1"/>
        <v>0</v>
      </c>
      <c r="C43" s="36">
        <f t="shared" si="2"/>
        <v>0</v>
      </c>
      <c r="D43" s="37">
        <v>0</v>
      </c>
      <c r="E43" s="37">
        <v>0</v>
      </c>
    </row>
    <row r="44" spans="1:5" x14ac:dyDescent="0.25">
      <c r="A44" s="12" t="s">
        <v>75</v>
      </c>
      <c r="B44" s="35">
        <f t="shared" si="1"/>
        <v>0</v>
      </c>
      <c r="C44" s="36">
        <f t="shared" si="2"/>
        <v>0</v>
      </c>
      <c r="D44" s="35">
        <v>0</v>
      </c>
      <c r="E44" s="37">
        <v>0</v>
      </c>
    </row>
    <row r="45" spans="1:5" x14ac:dyDescent="0.25">
      <c r="A45" s="12" t="s">
        <v>110</v>
      </c>
      <c r="B45" s="35">
        <f t="shared" si="1"/>
        <v>0</v>
      </c>
      <c r="C45" s="36">
        <f t="shared" si="2"/>
        <v>0</v>
      </c>
      <c r="D45" s="35">
        <v>0</v>
      </c>
      <c r="E45" s="35">
        <v>0</v>
      </c>
    </row>
    <row r="46" spans="1:5" x14ac:dyDescent="0.25">
      <c r="A46" s="12" t="s">
        <v>77</v>
      </c>
      <c r="B46" s="35">
        <f t="shared" si="1"/>
        <v>0</v>
      </c>
      <c r="C46" s="36">
        <f t="shared" si="2"/>
        <v>0</v>
      </c>
      <c r="D46" s="35">
        <v>0</v>
      </c>
      <c r="E46" s="35">
        <v>0</v>
      </c>
    </row>
    <row r="47" spans="1:5" x14ac:dyDescent="0.25">
      <c r="A47" s="137" t="s">
        <v>196</v>
      </c>
      <c r="B47" s="137"/>
      <c r="C47" s="137"/>
      <c r="D47" s="137"/>
      <c r="E47" s="137"/>
    </row>
  </sheetData>
  <mergeCells count="5">
    <mergeCell ref="A1:E2"/>
    <mergeCell ref="A3:A5"/>
    <mergeCell ref="B3:C4"/>
    <mergeCell ref="D3:E3"/>
    <mergeCell ref="A47:E47"/>
  </mergeCells>
  <pageMargins left="0.99" right="0.7" top="0.4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27"/>
  <sheetViews>
    <sheetView workbookViewId="0">
      <selection activeCell="K17" sqref="K17"/>
    </sheetView>
  </sheetViews>
  <sheetFormatPr baseColWidth="10" defaultRowHeight="15" x14ac:dyDescent="0.25"/>
  <cols>
    <col min="3" max="3" width="14" customWidth="1"/>
    <col min="5" max="5" width="12.28515625" customWidth="1"/>
    <col min="7" max="7" width="18.28515625" customWidth="1"/>
    <col min="9" max="9" width="18.140625" customWidth="1"/>
  </cols>
  <sheetData>
    <row r="1" spans="1:10" ht="35.25" customHeight="1" x14ac:dyDescent="0.25">
      <c r="A1" s="139" t="s">
        <v>141</v>
      </c>
      <c r="B1" s="139"/>
      <c r="C1" s="139"/>
      <c r="D1" s="139"/>
      <c r="E1" s="139"/>
      <c r="F1" s="139"/>
      <c r="G1" s="139"/>
      <c r="H1" s="139"/>
      <c r="I1" s="139"/>
    </row>
    <row r="2" spans="1:10" ht="1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</row>
    <row r="3" spans="1:10" ht="35.25" customHeight="1" x14ac:dyDescent="0.25">
      <c r="A3" s="140" t="s">
        <v>190</v>
      </c>
      <c r="B3" s="140"/>
      <c r="C3" s="140"/>
      <c r="D3" s="140"/>
      <c r="E3" s="140"/>
      <c r="F3" s="140"/>
      <c r="G3" s="140"/>
      <c r="H3" s="140"/>
      <c r="I3" s="140"/>
    </row>
    <row r="4" spans="1:10" ht="15" customHeight="1" x14ac:dyDescent="0.25">
      <c r="A4" s="141" t="s">
        <v>142</v>
      </c>
      <c r="B4" s="142" t="s">
        <v>143</v>
      </c>
      <c r="C4" s="142"/>
      <c r="D4" s="142" t="s">
        <v>144</v>
      </c>
      <c r="E4" s="142"/>
      <c r="F4" s="142" t="s">
        <v>145</v>
      </c>
      <c r="G4" s="142"/>
      <c r="H4" s="142"/>
      <c r="I4" s="142"/>
    </row>
    <row r="5" spans="1:10" x14ac:dyDescent="0.25">
      <c r="A5" s="141"/>
      <c r="B5" s="142"/>
      <c r="C5" s="142"/>
      <c r="D5" s="142"/>
      <c r="E5" s="142"/>
      <c r="F5" s="142"/>
      <c r="G5" s="142"/>
      <c r="H5" s="142"/>
      <c r="I5" s="142"/>
    </row>
    <row r="6" spans="1:10" x14ac:dyDescent="0.25">
      <c r="A6" s="141"/>
      <c r="B6" s="142"/>
      <c r="C6" s="142"/>
      <c r="D6" s="142" t="s">
        <v>146</v>
      </c>
      <c r="E6" s="142"/>
      <c r="F6" s="143" t="s">
        <v>147</v>
      </c>
      <c r="G6" s="143"/>
      <c r="H6" s="143" t="s">
        <v>148</v>
      </c>
      <c r="I6" s="143"/>
    </row>
    <row r="7" spans="1:10" ht="18" customHeight="1" x14ac:dyDescent="0.25">
      <c r="A7" s="141"/>
      <c r="B7" s="144" t="s">
        <v>1</v>
      </c>
      <c r="C7" s="144" t="s">
        <v>2</v>
      </c>
      <c r="D7" s="144" t="s">
        <v>1</v>
      </c>
      <c r="E7" s="144" t="s">
        <v>2</v>
      </c>
      <c r="F7" s="145" t="s">
        <v>1</v>
      </c>
      <c r="G7" s="145" t="s">
        <v>2</v>
      </c>
      <c r="H7" s="145" t="s">
        <v>1</v>
      </c>
      <c r="I7" s="145" t="s">
        <v>2</v>
      </c>
    </row>
    <row r="8" spans="1:10" ht="18" customHeight="1" x14ac:dyDescent="0.25">
      <c r="A8" s="146" t="s">
        <v>3</v>
      </c>
      <c r="B8" s="147">
        <f>SUM(B9:B13)</f>
        <v>10</v>
      </c>
      <c r="C8" s="148">
        <f t="shared" ref="C8:I8" si="0">SUM(C9:C13)</f>
        <v>100</v>
      </c>
      <c r="D8" s="149">
        <f t="shared" si="0"/>
        <v>5663</v>
      </c>
      <c r="E8" s="149">
        <f t="shared" si="0"/>
        <v>99.999999999999986</v>
      </c>
      <c r="F8" s="149">
        <f t="shared" si="0"/>
        <v>3592</v>
      </c>
      <c r="G8" s="150">
        <f t="shared" si="0"/>
        <v>63.429277767967513</v>
      </c>
      <c r="H8" s="149">
        <f>SUM(H9:H13)</f>
        <v>2071</v>
      </c>
      <c r="I8" s="151">
        <f t="shared" si="0"/>
        <v>36.570722232032495</v>
      </c>
      <c r="J8" s="129"/>
    </row>
    <row r="9" spans="1:10" ht="18" customHeight="1" x14ac:dyDescent="0.25">
      <c r="A9" s="152" t="s">
        <v>149</v>
      </c>
      <c r="B9" s="153">
        <v>3</v>
      </c>
      <c r="C9" s="154">
        <f>(B9/$B$8)*100</f>
        <v>30</v>
      </c>
      <c r="D9" s="155">
        <f>SUM(H9+F9)</f>
        <v>150</v>
      </c>
      <c r="E9" s="156">
        <f>(D9/$D$8)*100</f>
        <v>2.6487727352993113</v>
      </c>
      <c r="F9" s="157">
        <v>139</v>
      </c>
      <c r="G9" s="156">
        <f>(F9/$D$8)*100</f>
        <v>2.454529401377362</v>
      </c>
      <c r="H9" s="157">
        <v>11</v>
      </c>
      <c r="I9" s="158">
        <f>(H9/$D$8)*100</f>
        <v>0.19424333392194948</v>
      </c>
    </row>
    <row r="10" spans="1:10" ht="16.5" customHeight="1" x14ac:dyDescent="0.25">
      <c r="A10" s="152" t="s">
        <v>150</v>
      </c>
      <c r="B10" s="153">
        <v>0</v>
      </c>
      <c r="C10" s="154">
        <f t="shared" ref="C10:C13" si="1">(B10/$B$8)*100</f>
        <v>0</v>
      </c>
      <c r="D10" s="155">
        <f>SUM(H10+F10)</f>
        <v>0</v>
      </c>
      <c r="E10" s="156">
        <f t="shared" ref="E10:E13" si="2">(D10/$D$8)*100</f>
        <v>0</v>
      </c>
      <c r="F10" s="157">
        <v>0</v>
      </c>
      <c r="G10" s="156">
        <f t="shared" ref="G10:G13" si="3">(F10/$D$8)*100</f>
        <v>0</v>
      </c>
      <c r="H10" s="157">
        <v>0</v>
      </c>
      <c r="I10" s="158">
        <f t="shared" ref="I10:I13" si="4">(H10/$D$8)*100</f>
        <v>0</v>
      </c>
    </row>
    <row r="11" spans="1:10" ht="18.75" customHeight="1" x14ac:dyDescent="0.25">
      <c r="A11" s="152" t="s">
        <v>151</v>
      </c>
      <c r="B11" s="102">
        <v>3</v>
      </c>
      <c r="C11" s="154">
        <f t="shared" si="1"/>
        <v>30</v>
      </c>
      <c r="D11" s="159">
        <f>SUM(H11+F11)</f>
        <v>931</v>
      </c>
      <c r="E11" s="156">
        <f t="shared" si="2"/>
        <v>16.440049443757726</v>
      </c>
      <c r="F11" s="102">
        <v>0</v>
      </c>
      <c r="G11" s="156">
        <f t="shared" si="3"/>
        <v>0</v>
      </c>
      <c r="H11" s="102">
        <v>931</v>
      </c>
      <c r="I11" s="158">
        <f t="shared" si="4"/>
        <v>16.440049443757726</v>
      </c>
    </row>
    <row r="12" spans="1:10" ht="15.75" customHeight="1" x14ac:dyDescent="0.25">
      <c r="A12" s="152" t="s">
        <v>152</v>
      </c>
      <c r="B12" s="160">
        <v>4</v>
      </c>
      <c r="C12" s="154">
        <f t="shared" si="1"/>
        <v>40</v>
      </c>
      <c r="D12" s="155">
        <f>SUM(H12+F12)</f>
        <v>4582</v>
      </c>
      <c r="E12" s="156">
        <f t="shared" si="2"/>
        <v>80.911177820942953</v>
      </c>
      <c r="F12" s="159">
        <v>3453</v>
      </c>
      <c r="G12" s="156">
        <f t="shared" si="3"/>
        <v>60.974748366590148</v>
      </c>
      <c r="H12" s="157">
        <v>1129</v>
      </c>
      <c r="I12" s="158">
        <f t="shared" si="4"/>
        <v>19.936429454352815</v>
      </c>
    </row>
    <row r="13" spans="1:10" x14ac:dyDescent="0.25">
      <c r="A13" s="161" t="s">
        <v>153</v>
      </c>
      <c r="B13" s="162">
        <v>0</v>
      </c>
      <c r="C13" s="154">
        <f t="shared" si="1"/>
        <v>0</v>
      </c>
      <c r="D13" s="155">
        <f>SUM(H13+F13)</f>
        <v>0</v>
      </c>
      <c r="E13" s="156">
        <f t="shared" si="2"/>
        <v>0</v>
      </c>
      <c r="F13" s="159">
        <v>0</v>
      </c>
      <c r="G13" s="156">
        <f t="shared" si="3"/>
        <v>0</v>
      </c>
      <c r="H13" s="157">
        <v>0</v>
      </c>
      <c r="I13" s="158">
        <f t="shared" si="4"/>
        <v>0</v>
      </c>
    </row>
    <row r="14" spans="1:10" x14ac:dyDescent="0.25">
      <c r="A14" s="198" t="s">
        <v>198</v>
      </c>
      <c r="B14" s="198"/>
      <c r="C14" s="198"/>
      <c r="D14" s="198"/>
      <c r="E14" s="198"/>
      <c r="F14" s="198"/>
      <c r="G14" s="198"/>
      <c r="H14" s="198"/>
      <c r="I14" s="198"/>
    </row>
    <row r="16" spans="1:10" ht="15" customHeight="1" x14ac:dyDescent="0.25"/>
    <row r="17" spans="1:9" ht="30.75" customHeight="1" x14ac:dyDescent="0.25">
      <c r="A17" s="201" t="s">
        <v>191</v>
      </c>
      <c r="B17" s="201"/>
      <c r="C17" s="201"/>
      <c r="D17" s="201"/>
      <c r="E17" s="201"/>
      <c r="F17" s="201"/>
      <c r="G17" s="201"/>
      <c r="H17" s="201"/>
      <c r="I17" s="201"/>
    </row>
    <row r="18" spans="1:9" ht="15" customHeight="1" x14ac:dyDescent="0.25">
      <c r="A18" s="141" t="s">
        <v>142</v>
      </c>
      <c r="B18" s="163" t="s">
        <v>143</v>
      </c>
      <c r="C18" s="163"/>
      <c r="D18" s="163" t="s">
        <v>144</v>
      </c>
      <c r="E18" s="163"/>
      <c r="F18" s="164" t="s">
        <v>145</v>
      </c>
      <c r="G18" s="164"/>
      <c r="H18" s="164"/>
      <c r="I18" s="164"/>
    </row>
    <row r="19" spans="1:9" ht="15.75" customHeight="1" x14ac:dyDescent="0.25">
      <c r="A19" s="141"/>
      <c r="B19" s="163"/>
      <c r="C19" s="163"/>
      <c r="D19" s="163"/>
      <c r="E19" s="163"/>
      <c r="F19" s="165" t="s">
        <v>147</v>
      </c>
      <c r="G19" s="165"/>
      <c r="H19" s="165" t="s">
        <v>148</v>
      </c>
      <c r="I19" s="165"/>
    </row>
    <row r="20" spans="1:9" ht="18.75" customHeight="1" x14ac:dyDescent="0.25">
      <c r="A20" s="141"/>
      <c r="B20" s="166" t="s">
        <v>1</v>
      </c>
      <c r="C20" s="166" t="s">
        <v>2</v>
      </c>
      <c r="D20" s="167" t="s">
        <v>1</v>
      </c>
      <c r="E20" s="167" t="s">
        <v>2</v>
      </c>
      <c r="F20" s="168" t="s">
        <v>1</v>
      </c>
      <c r="G20" s="168" t="s">
        <v>2</v>
      </c>
      <c r="H20" s="168" t="s">
        <v>1</v>
      </c>
      <c r="I20" s="167" t="s">
        <v>2</v>
      </c>
    </row>
    <row r="21" spans="1:9" ht="18" customHeight="1" x14ac:dyDescent="0.3">
      <c r="A21" s="202" t="s">
        <v>3</v>
      </c>
      <c r="B21" s="203">
        <f>SUM(B22:B26)</f>
        <v>1</v>
      </c>
      <c r="C21" s="203">
        <f t="shared" ref="C21:I21" si="5">SUM(C22:C26)</f>
        <v>100</v>
      </c>
      <c r="D21" s="204">
        <f>SUM(D22:D26)</f>
        <v>19</v>
      </c>
      <c r="E21" s="205">
        <f t="shared" si="5"/>
        <v>100</v>
      </c>
      <c r="F21" s="203">
        <f t="shared" si="5"/>
        <v>19</v>
      </c>
      <c r="G21" s="206">
        <f t="shared" si="5"/>
        <v>100</v>
      </c>
      <c r="H21" s="203">
        <f t="shared" si="5"/>
        <v>0</v>
      </c>
      <c r="I21" s="206">
        <f t="shared" si="5"/>
        <v>0</v>
      </c>
    </row>
    <row r="22" spans="1:9" ht="18.75" customHeight="1" x14ac:dyDescent="0.25">
      <c r="A22" s="207" t="s">
        <v>149</v>
      </c>
      <c r="B22" s="208">
        <v>0</v>
      </c>
      <c r="C22" s="209">
        <f>(B22/$B$21)*100</f>
        <v>0</v>
      </c>
      <c r="D22" s="210">
        <f>SUM(H22+F22)</f>
        <v>0</v>
      </c>
      <c r="E22" s="211">
        <f>(D22/$D$21)*100</f>
        <v>0</v>
      </c>
      <c r="F22" s="211">
        <v>0</v>
      </c>
      <c r="G22" s="211">
        <f>(F22/$D$21)*100</f>
        <v>0</v>
      </c>
      <c r="H22" s="210">
        <v>0</v>
      </c>
      <c r="I22" s="212">
        <f>(H22/$D$21)*100</f>
        <v>0</v>
      </c>
    </row>
    <row r="23" spans="1:9" ht="16.5" customHeight="1" x14ac:dyDescent="0.25">
      <c r="A23" s="207" t="s">
        <v>150</v>
      </c>
      <c r="B23" s="208">
        <v>0</v>
      </c>
      <c r="C23" s="209">
        <f t="shared" ref="C23:C26" si="6">(B23/$B$21)*100</f>
        <v>0</v>
      </c>
      <c r="D23" s="210">
        <f>SUM(H23+F23)</f>
        <v>0</v>
      </c>
      <c r="E23" s="211">
        <f t="shared" ref="E23:E26" si="7">(D23/$D$21)*100</f>
        <v>0</v>
      </c>
      <c r="F23" s="210">
        <v>0</v>
      </c>
      <c r="G23" s="211">
        <f t="shared" ref="G23:G26" si="8">(F23/$D$21)*100</f>
        <v>0</v>
      </c>
      <c r="H23" s="213">
        <v>0</v>
      </c>
      <c r="I23" s="212">
        <f t="shared" ref="I23:I26" si="9">(H23/$D$21)*100</f>
        <v>0</v>
      </c>
    </row>
    <row r="24" spans="1:9" x14ac:dyDescent="0.25">
      <c r="A24" s="207" t="s">
        <v>152</v>
      </c>
      <c r="B24" s="208">
        <v>1</v>
      </c>
      <c r="C24" s="209">
        <f t="shared" si="6"/>
        <v>100</v>
      </c>
      <c r="D24" s="210">
        <f>SUM(H24+F24)</f>
        <v>19</v>
      </c>
      <c r="E24" s="211">
        <f t="shared" si="7"/>
        <v>100</v>
      </c>
      <c r="F24" s="210">
        <v>19</v>
      </c>
      <c r="G24" s="211">
        <f t="shared" si="8"/>
        <v>100</v>
      </c>
      <c r="H24" s="210">
        <v>0</v>
      </c>
      <c r="I24" s="212">
        <f t="shared" si="9"/>
        <v>0</v>
      </c>
    </row>
    <row r="25" spans="1:9" ht="17.25" customHeight="1" x14ac:dyDescent="0.25">
      <c r="A25" s="214" t="s">
        <v>153</v>
      </c>
      <c r="B25" s="215">
        <v>0</v>
      </c>
      <c r="C25" s="209">
        <f t="shared" si="6"/>
        <v>0</v>
      </c>
      <c r="D25" s="210">
        <f>SUM(H25+F25)</f>
        <v>0</v>
      </c>
      <c r="E25" s="211">
        <f t="shared" si="7"/>
        <v>0</v>
      </c>
      <c r="F25" s="216">
        <v>0</v>
      </c>
      <c r="G25" s="211">
        <f t="shared" si="8"/>
        <v>0</v>
      </c>
      <c r="H25" s="216">
        <v>0</v>
      </c>
      <c r="I25" s="212">
        <f t="shared" si="9"/>
        <v>0</v>
      </c>
    </row>
    <row r="26" spans="1:9" x14ac:dyDescent="0.25">
      <c r="A26" s="207" t="s">
        <v>151</v>
      </c>
      <c r="B26" s="217">
        <v>0</v>
      </c>
      <c r="C26" s="209">
        <f t="shared" si="6"/>
        <v>0</v>
      </c>
      <c r="D26" s="210">
        <f>SUM(H26+F26)</f>
        <v>0</v>
      </c>
      <c r="E26" s="211">
        <f t="shared" si="7"/>
        <v>0</v>
      </c>
      <c r="F26" s="217">
        <v>0</v>
      </c>
      <c r="G26" s="211">
        <f t="shared" si="8"/>
        <v>0</v>
      </c>
      <c r="H26" s="217">
        <v>0</v>
      </c>
      <c r="I26" s="212">
        <f t="shared" si="9"/>
        <v>0</v>
      </c>
    </row>
    <row r="27" spans="1:9" x14ac:dyDescent="0.25">
      <c r="A27" s="199" t="s">
        <v>200</v>
      </c>
      <c r="B27" s="200"/>
      <c r="C27" s="200"/>
      <c r="D27" s="200"/>
      <c r="E27" s="200"/>
      <c r="F27" s="200"/>
      <c r="G27" s="200"/>
      <c r="H27" s="200"/>
      <c r="I27" s="200"/>
    </row>
  </sheetData>
  <mergeCells count="18">
    <mergeCell ref="H19:I19"/>
    <mergeCell ref="A27:I27"/>
    <mergeCell ref="A14:I14"/>
    <mergeCell ref="A17:I17"/>
    <mergeCell ref="A18:A20"/>
    <mergeCell ref="B18:C19"/>
    <mergeCell ref="A1:I1"/>
    <mergeCell ref="A3:I3"/>
    <mergeCell ref="A4:A7"/>
    <mergeCell ref="B4:C6"/>
    <mergeCell ref="D4:E5"/>
    <mergeCell ref="F4:I5"/>
    <mergeCell ref="D6:E6"/>
    <mergeCell ref="F6:G6"/>
    <mergeCell ref="H6:I6"/>
    <mergeCell ref="D18:E19"/>
    <mergeCell ref="F18:I18"/>
    <mergeCell ref="F19:G19"/>
  </mergeCells>
  <pageMargins left="0.88" right="0.7" top="0.48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29"/>
  <sheetViews>
    <sheetView workbookViewId="0">
      <selection activeCell="I10" sqref="I10"/>
    </sheetView>
  </sheetViews>
  <sheetFormatPr baseColWidth="10" defaultRowHeight="15" x14ac:dyDescent="0.25"/>
  <cols>
    <col min="1" max="1" width="46.28515625" customWidth="1"/>
    <col min="2" max="2" width="9.5703125" customWidth="1"/>
    <col min="3" max="3" width="8.5703125" customWidth="1"/>
    <col min="4" max="4" width="9.140625" customWidth="1"/>
    <col min="5" max="6" width="13.85546875" customWidth="1"/>
  </cols>
  <sheetData>
    <row r="1" spans="1:7" ht="15" customHeight="1" x14ac:dyDescent="0.25">
      <c r="A1" s="171" t="s">
        <v>192</v>
      </c>
      <c r="B1" s="171"/>
      <c r="C1" s="171"/>
      <c r="D1" s="171"/>
      <c r="E1" s="171"/>
      <c r="F1" s="171"/>
      <c r="G1" s="171"/>
    </row>
    <row r="2" spans="1:7" ht="23.25" customHeight="1" x14ac:dyDescent="0.25">
      <c r="A2" s="171"/>
      <c r="B2" s="171"/>
      <c r="C2" s="171"/>
      <c r="D2" s="171"/>
      <c r="E2" s="171"/>
      <c r="F2" s="171"/>
      <c r="G2" s="171"/>
    </row>
    <row r="3" spans="1:7" x14ac:dyDescent="0.25">
      <c r="A3" s="170" t="s">
        <v>0</v>
      </c>
      <c r="B3" s="172"/>
      <c r="C3" s="173"/>
      <c r="D3" s="173"/>
      <c r="E3" s="173"/>
      <c r="F3" s="173"/>
      <c r="G3" s="173"/>
    </row>
    <row r="4" spans="1:7" ht="26.25" customHeight="1" x14ac:dyDescent="0.25">
      <c r="A4" s="170"/>
      <c r="B4" s="174" t="s">
        <v>154</v>
      </c>
      <c r="C4" s="175" t="s">
        <v>149</v>
      </c>
      <c r="D4" s="176" t="s">
        <v>155</v>
      </c>
      <c r="E4" s="176" t="s">
        <v>152</v>
      </c>
      <c r="F4" s="176" t="s">
        <v>156</v>
      </c>
      <c r="G4" s="175" t="s">
        <v>153</v>
      </c>
    </row>
    <row r="5" spans="1:7" x14ac:dyDescent="0.25">
      <c r="A5" s="170"/>
      <c r="B5" s="177" t="s">
        <v>1</v>
      </c>
      <c r="C5" s="178" t="s">
        <v>1</v>
      </c>
      <c r="D5" s="178" t="s">
        <v>1</v>
      </c>
      <c r="E5" s="178" t="s">
        <v>1</v>
      </c>
      <c r="F5" s="178" t="s">
        <v>1</v>
      </c>
      <c r="G5" s="178" t="s">
        <v>1</v>
      </c>
    </row>
    <row r="6" spans="1:7" x14ac:dyDescent="0.25">
      <c r="A6" s="7" t="s">
        <v>3</v>
      </c>
      <c r="B6" s="169">
        <f t="shared" ref="B6:G6" si="0">SUM(B7:B28)</f>
        <v>10</v>
      </c>
      <c r="C6" s="179">
        <f t="shared" si="0"/>
        <v>3</v>
      </c>
      <c r="D6" s="169">
        <f t="shared" si="0"/>
        <v>0</v>
      </c>
      <c r="E6" s="169">
        <f t="shared" si="0"/>
        <v>4</v>
      </c>
      <c r="F6" s="169">
        <f t="shared" si="0"/>
        <v>3</v>
      </c>
      <c r="G6" s="169">
        <f t="shared" si="0"/>
        <v>0</v>
      </c>
    </row>
    <row r="7" spans="1:7" ht="31.5" customHeight="1" x14ac:dyDescent="0.25">
      <c r="A7" s="24" t="s">
        <v>4</v>
      </c>
      <c r="B7" s="25">
        <f>SUM(F7+G7+E7+D7+C7)</f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spans="1:7" x14ac:dyDescent="0.25">
      <c r="A8" s="26" t="s">
        <v>5</v>
      </c>
      <c r="B8" s="25">
        <f t="shared" ref="B8:B28" si="1">SUM(F8+G8+E8+D8+C8)</f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ht="18" customHeight="1" x14ac:dyDescent="0.25">
      <c r="A9" s="26" t="s">
        <v>6</v>
      </c>
      <c r="B9" s="25">
        <f t="shared" si="1"/>
        <v>1</v>
      </c>
      <c r="C9" s="27">
        <v>1</v>
      </c>
      <c r="D9" s="27">
        <v>0</v>
      </c>
      <c r="E9" s="27">
        <v>0</v>
      </c>
      <c r="F9" s="27">
        <v>0</v>
      </c>
      <c r="G9" s="27">
        <v>0</v>
      </c>
    </row>
    <row r="10" spans="1:7" ht="29.25" customHeight="1" x14ac:dyDescent="0.25">
      <c r="A10" s="29" t="s">
        <v>7</v>
      </c>
      <c r="B10" s="25">
        <f t="shared" si="1"/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3" customHeight="1" x14ac:dyDescent="0.25">
      <c r="A11" s="24" t="s">
        <v>8</v>
      </c>
      <c r="B11" s="25">
        <f t="shared" si="1"/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17.25" customHeight="1" x14ac:dyDescent="0.25">
      <c r="A12" s="26" t="s">
        <v>9</v>
      </c>
      <c r="B12" s="25">
        <f t="shared" si="1"/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ht="37.5" customHeight="1" x14ac:dyDescent="0.25">
      <c r="A13" s="24" t="s">
        <v>10</v>
      </c>
      <c r="B13" s="25">
        <f t="shared" si="1"/>
        <v>2</v>
      </c>
      <c r="C13" s="27">
        <v>0</v>
      </c>
      <c r="D13" s="27">
        <v>0</v>
      </c>
      <c r="E13" s="27">
        <v>1</v>
      </c>
      <c r="F13" s="27">
        <v>1</v>
      </c>
      <c r="G13" s="27">
        <v>0</v>
      </c>
    </row>
    <row r="14" spans="1:7" x14ac:dyDescent="0.25">
      <c r="A14" s="30" t="s">
        <v>11</v>
      </c>
      <c r="B14" s="25">
        <f t="shared" si="1"/>
        <v>7</v>
      </c>
      <c r="C14" s="27">
        <v>2</v>
      </c>
      <c r="D14" s="27">
        <v>0</v>
      </c>
      <c r="E14" s="27">
        <v>3</v>
      </c>
      <c r="F14" s="27">
        <v>2</v>
      </c>
      <c r="G14" s="27">
        <v>0</v>
      </c>
    </row>
    <row r="15" spans="1:7" ht="30.75" customHeight="1" x14ac:dyDescent="0.25">
      <c r="A15" s="29" t="s">
        <v>12</v>
      </c>
      <c r="B15" s="25">
        <f t="shared" si="1"/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ht="18" customHeight="1" x14ac:dyDescent="0.25">
      <c r="A16" s="26" t="s">
        <v>13</v>
      </c>
      <c r="B16" s="25">
        <f t="shared" si="1"/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ht="33" customHeight="1" x14ac:dyDescent="0.25">
      <c r="A17" s="24" t="s">
        <v>14</v>
      </c>
      <c r="B17" s="25">
        <f t="shared" si="1"/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ht="16.5" customHeight="1" x14ac:dyDescent="0.25">
      <c r="A18" s="29" t="s">
        <v>15</v>
      </c>
      <c r="B18" s="25">
        <f t="shared" si="1"/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ht="16.5" customHeight="1" x14ac:dyDescent="0.25">
      <c r="A19" s="30" t="s">
        <v>16</v>
      </c>
      <c r="B19" s="25">
        <f t="shared" si="1"/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ht="15" customHeight="1" x14ac:dyDescent="0.25">
      <c r="A20" s="29" t="s">
        <v>17</v>
      </c>
      <c r="B20" s="25">
        <f t="shared" si="1"/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ht="34.5" customHeight="1" x14ac:dyDescent="0.25">
      <c r="A21" s="24" t="s">
        <v>18</v>
      </c>
      <c r="B21" s="25">
        <f t="shared" si="1"/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16.5" customHeight="1" x14ac:dyDescent="0.25">
      <c r="A22" s="26" t="s">
        <v>19</v>
      </c>
      <c r="B22" s="25">
        <f t="shared" si="1"/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ht="35.25" customHeight="1" x14ac:dyDescent="0.25">
      <c r="A23" s="29" t="s">
        <v>20</v>
      </c>
      <c r="B23" s="25">
        <f t="shared" si="1"/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ht="30" x14ac:dyDescent="0.25">
      <c r="A24" s="24" t="s">
        <v>21</v>
      </c>
      <c r="B24" s="25">
        <f t="shared" si="1"/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22.5" customHeight="1" x14ac:dyDescent="0.25">
      <c r="A25" s="24" t="s">
        <v>22</v>
      </c>
      <c r="B25" s="25">
        <f t="shared" si="1"/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3" customHeight="1" x14ac:dyDescent="0.25">
      <c r="A26" s="24" t="s">
        <v>23</v>
      </c>
      <c r="B26" s="25">
        <f t="shared" si="1"/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6" t="s">
        <v>24</v>
      </c>
      <c r="B27" s="25">
        <f t="shared" si="1"/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ht="19.5" customHeight="1" x14ac:dyDescent="0.25">
      <c r="A28" s="24" t="s">
        <v>25</v>
      </c>
      <c r="B28" s="25">
        <f t="shared" si="1"/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ht="14.25" customHeight="1" x14ac:dyDescent="0.3">
      <c r="A29" s="180" t="s">
        <v>197</v>
      </c>
      <c r="B29" s="180"/>
      <c r="C29" s="180"/>
      <c r="D29" s="180"/>
      <c r="E29" s="180"/>
      <c r="F29" s="180"/>
      <c r="G29" s="180"/>
    </row>
  </sheetData>
  <mergeCells count="4">
    <mergeCell ref="A1:G2"/>
    <mergeCell ref="A3:A5"/>
    <mergeCell ref="C3:G3"/>
    <mergeCell ref="A29:G29"/>
  </mergeCells>
  <pageMargins left="0.70866141732283472" right="0.70866141732283472" top="0.28999999999999998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29"/>
  <sheetViews>
    <sheetView workbookViewId="0">
      <selection activeCell="H11" sqref="H11"/>
    </sheetView>
  </sheetViews>
  <sheetFormatPr baseColWidth="10" defaultRowHeight="15" x14ac:dyDescent="0.25"/>
  <cols>
    <col min="1" max="1" width="50" customWidth="1"/>
    <col min="7" max="7" width="14.42578125" customWidth="1"/>
  </cols>
  <sheetData>
    <row r="1" spans="1:7" ht="15" customHeight="1" x14ac:dyDescent="0.25">
      <c r="A1" s="181" t="s">
        <v>193</v>
      </c>
      <c r="B1" s="181"/>
      <c r="C1" s="181"/>
      <c r="D1" s="181"/>
      <c r="E1" s="181"/>
      <c r="F1" s="181"/>
      <c r="G1" s="181"/>
    </row>
    <row r="2" spans="1:7" ht="20.25" customHeight="1" x14ac:dyDescent="0.25">
      <c r="A2" s="181"/>
      <c r="B2" s="181"/>
      <c r="C2" s="181"/>
      <c r="D2" s="181"/>
      <c r="E2" s="181"/>
      <c r="F2" s="181"/>
      <c r="G2" s="181"/>
    </row>
    <row r="3" spans="1:7" ht="15.75" x14ac:dyDescent="0.25">
      <c r="A3" s="182" t="s">
        <v>0</v>
      </c>
      <c r="B3" s="183"/>
      <c r="C3" s="184"/>
      <c r="D3" s="184"/>
      <c r="E3" s="184"/>
      <c r="F3" s="184"/>
      <c r="G3" s="184"/>
    </row>
    <row r="4" spans="1:7" ht="27" customHeight="1" x14ac:dyDescent="0.25">
      <c r="A4" s="182"/>
      <c r="B4" s="185" t="s">
        <v>154</v>
      </c>
      <c r="C4" s="186" t="s">
        <v>149</v>
      </c>
      <c r="D4" s="185" t="s">
        <v>155</v>
      </c>
      <c r="E4" s="185" t="s">
        <v>152</v>
      </c>
      <c r="F4" s="185" t="s">
        <v>156</v>
      </c>
      <c r="G4" s="186" t="s">
        <v>153</v>
      </c>
    </row>
    <row r="5" spans="1:7" ht="20.25" customHeight="1" x14ac:dyDescent="0.25">
      <c r="A5" s="182"/>
      <c r="B5" s="183" t="s">
        <v>1</v>
      </c>
      <c r="C5" s="183" t="s">
        <v>1</v>
      </c>
      <c r="D5" s="183" t="s">
        <v>1</v>
      </c>
      <c r="E5" s="183" t="s">
        <v>1</v>
      </c>
      <c r="F5" s="183" t="s">
        <v>1</v>
      </c>
      <c r="G5" s="183" t="s">
        <v>1</v>
      </c>
    </row>
    <row r="6" spans="1:7" x14ac:dyDescent="0.25">
      <c r="A6" s="120" t="s">
        <v>3</v>
      </c>
      <c r="B6" s="187">
        <f t="shared" ref="B6:G6" si="0">SUM(B7:B28)</f>
        <v>1</v>
      </c>
      <c r="C6" s="188">
        <f t="shared" si="0"/>
        <v>0</v>
      </c>
      <c r="D6" s="187">
        <f t="shared" si="0"/>
        <v>0</v>
      </c>
      <c r="E6" s="187">
        <f t="shared" si="0"/>
        <v>1</v>
      </c>
      <c r="F6" s="187">
        <f t="shared" si="0"/>
        <v>0</v>
      </c>
      <c r="G6" s="187">
        <f t="shared" si="0"/>
        <v>0</v>
      </c>
    </row>
    <row r="7" spans="1:7" ht="24" customHeight="1" x14ac:dyDescent="0.25">
      <c r="A7" s="24" t="s">
        <v>4</v>
      </c>
      <c r="B7" s="25">
        <f>SUM(G7+F7+E7+D7+C7)</f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spans="1:7" ht="19.5" customHeight="1" x14ac:dyDescent="0.25">
      <c r="A8" s="26" t="s">
        <v>5</v>
      </c>
      <c r="B8" s="25">
        <f t="shared" ref="B8:B28" si="1">SUM(G8+F8+E8+D8+C8)</f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ht="18" customHeight="1" x14ac:dyDescent="0.25">
      <c r="A9" s="26" t="s">
        <v>6</v>
      </c>
      <c r="B9" s="25">
        <f t="shared" si="1"/>
        <v>0</v>
      </c>
      <c r="C9" s="23">
        <v>0</v>
      </c>
      <c r="D9" s="23">
        <v>0</v>
      </c>
      <c r="E9" s="31">
        <v>0</v>
      </c>
      <c r="F9" s="23">
        <v>0</v>
      </c>
      <c r="G9" s="23">
        <v>0</v>
      </c>
    </row>
    <row r="10" spans="1:7" ht="32.25" customHeight="1" x14ac:dyDescent="0.25">
      <c r="A10" s="24" t="s">
        <v>7</v>
      </c>
      <c r="B10" s="25">
        <f t="shared" si="1"/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.75" customHeight="1" x14ac:dyDescent="0.25">
      <c r="A11" s="24" t="s">
        <v>8</v>
      </c>
      <c r="B11" s="25">
        <f t="shared" si="1"/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17.25" customHeight="1" x14ac:dyDescent="0.25">
      <c r="A12" s="26" t="s">
        <v>9</v>
      </c>
      <c r="B12" s="25">
        <f t="shared" si="1"/>
        <v>0</v>
      </c>
      <c r="C12" s="23">
        <v>0</v>
      </c>
      <c r="D12" s="23">
        <v>0</v>
      </c>
      <c r="E12" s="31">
        <v>0</v>
      </c>
      <c r="F12" s="23">
        <v>0</v>
      </c>
      <c r="G12" s="23">
        <v>0</v>
      </c>
    </row>
    <row r="13" spans="1:7" ht="31.5" customHeight="1" x14ac:dyDescent="0.25">
      <c r="A13" s="24" t="s">
        <v>10</v>
      </c>
      <c r="B13" s="25">
        <f t="shared" si="1"/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19.5" customHeight="1" x14ac:dyDescent="0.25">
      <c r="A14" s="26" t="s">
        <v>11</v>
      </c>
      <c r="B14" s="25">
        <f t="shared" si="1"/>
        <v>1</v>
      </c>
      <c r="C14" s="23">
        <v>0</v>
      </c>
      <c r="D14" s="23">
        <v>0</v>
      </c>
      <c r="E14" s="31">
        <v>1</v>
      </c>
      <c r="F14" s="23">
        <v>0</v>
      </c>
      <c r="G14" s="23">
        <v>0</v>
      </c>
    </row>
    <row r="15" spans="1:7" ht="20.25" customHeight="1" x14ac:dyDescent="0.25">
      <c r="A15" s="24" t="s">
        <v>12</v>
      </c>
      <c r="B15" s="25">
        <f t="shared" si="1"/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ht="20.25" customHeight="1" x14ac:dyDescent="0.25">
      <c r="A16" s="26" t="s">
        <v>13</v>
      </c>
      <c r="B16" s="25">
        <f t="shared" si="1"/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ht="33.75" customHeight="1" x14ac:dyDescent="0.25">
      <c r="A17" s="24" t="s">
        <v>14</v>
      </c>
      <c r="B17" s="25">
        <f t="shared" si="1"/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ht="22.5" customHeight="1" x14ac:dyDescent="0.25">
      <c r="A18" s="26" t="s">
        <v>15</v>
      </c>
      <c r="B18" s="25">
        <f t="shared" si="1"/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ht="18" customHeight="1" x14ac:dyDescent="0.25">
      <c r="A19" s="26" t="s">
        <v>16</v>
      </c>
      <c r="B19" s="25">
        <f t="shared" si="1"/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ht="21.75" customHeight="1" x14ac:dyDescent="0.25">
      <c r="A20" s="24" t="s">
        <v>17</v>
      </c>
      <c r="B20" s="25">
        <f t="shared" si="1"/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ht="32.25" customHeight="1" x14ac:dyDescent="0.25">
      <c r="A21" s="24" t="s">
        <v>18</v>
      </c>
      <c r="B21" s="25">
        <f t="shared" si="1"/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16.5" customHeight="1" x14ac:dyDescent="0.25">
      <c r="A22" s="26" t="s">
        <v>19</v>
      </c>
      <c r="B22" s="25">
        <f t="shared" si="1"/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ht="33" customHeight="1" x14ac:dyDescent="0.25">
      <c r="A23" s="24" t="s">
        <v>20</v>
      </c>
      <c r="B23" s="25">
        <f t="shared" si="1"/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ht="20.25" customHeight="1" x14ac:dyDescent="0.25">
      <c r="A24" s="24" t="s">
        <v>21</v>
      </c>
      <c r="B24" s="25">
        <f t="shared" si="1"/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28.5" customHeight="1" x14ac:dyDescent="0.25">
      <c r="A25" s="24" t="s">
        <v>22</v>
      </c>
      <c r="B25" s="25">
        <f t="shared" si="1"/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1.5" customHeight="1" x14ac:dyDescent="0.25">
      <c r="A26" s="24" t="s">
        <v>23</v>
      </c>
      <c r="B26" s="25">
        <f t="shared" si="1"/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ht="18" customHeight="1" x14ac:dyDescent="0.25">
      <c r="A27" s="26" t="s">
        <v>24</v>
      </c>
      <c r="B27" s="25">
        <f t="shared" si="1"/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ht="21.75" customHeight="1" x14ac:dyDescent="0.25">
      <c r="A28" s="28" t="s">
        <v>25</v>
      </c>
      <c r="B28" s="25">
        <f t="shared" si="1"/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ht="15.75" x14ac:dyDescent="0.3">
      <c r="A29" s="69" t="s">
        <v>198</v>
      </c>
      <c r="B29" s="69"/>
      <c r="C29" s="69"/>
      <c r="D29" s="69"/>
      <c r="E29" s="69"/>
      <c r="F29" s="69"/>
      <c r="G29" s="69"/>
    </row>
  </sheetData>
  <mergeCells count="4">
    <mergeCell ref="A1:G2"/>
    <mergeCell ref="A3:A5"/>
    <mergeCell ref="C3:G3"/>
    <mergeCell ref="A29:G29"/>
  </mergeCells>
  <pageMargins left="0.81" right="0.51" top="1.1499999999999999" bottom="0.52" header="0.73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21"/>
  <sheetViews>
    <sheetView workbookViewId="0">
      <selection activeCell="E13" sqref="E13"/>
    </sheetView>
  </sheetViews>
  <sheetFormatPr baseColWidth="10" defaultRowHeight="15" x14ac:dyDescent="0.25"/>
  <cols>
    <col min="1" max="1" width="47.7109375" customWidth="1"/>
    <col min="2" max="2" width="23.28515625" style="33" customWidth="1"/>
  </cols>
  <sheetData>
    <row r="1" spans="1:3" ht="15.75" x14ac:dyDescent="0.25">
      <c r="A1" s="189" t="s">
        <v>165</v>
      </c>
      <c r="B1" s="128"/>
    </row>
    <row r="2" spans="1:3" x14ac:dyDescent="0.25">
      <c r="A2" s="129"/>
      <c r="B2" s="128"/>
    </row>
    <row r="3" spans="1:3" ht="15" customHeight="1" x14ac:dyDescent="0.25">
      <c r="A3" s="129"/>
      <c r="B3" s="128"/>
    </row>
    <row r="4" spans="1:3" ht="26.25" customHeight="1" x14ac:dyDescent="0.25">
      <c r="A4" s="190" t="s">
        <v>80</v>
      </c>
      <c r="B4" s="190"/>
    </row>
    <row r="5" spans="1:3" x14ac:dyDescent="0.25">
      <c r="A5" s="9"/>
      <c r="B5" s="34"/>
    </row>
    <row r="6" spans="1:3" ht="33" customHeight="1" x14ac:dyDescent="0.25">
      <c r="A6" s="140" t="s">
        <v>183</v>
      </c>
      <c r="B6" s="140"/>
    </row>
    <row r="7" spans="1:3" x14ac:dyDescent="0.25">
      <c r="A7" s="182" t="s">
        <v>81</v>
      </c>
      <c r="B7" s="197" t="s">
        <v>79</v>
      </c>
    </row>
    <row r="8" spans="1:3" x14ac:dyDescent="0.25">
      <c r="A8" s="182"/>
      <c r="B8" s="197"/>
    </row>
    <row r="9" spans="1:3" x14ac:dyDescent="0.25">
      <c r="A9" s="120" t="s">
        <v>82</v>
      </c>
      <c r="B9" s="191">
        <v>286</v>
      </c>
      <c r="C9" s="57"/>
    </row>
    <row r="10" spans="1:3" x14ac:dyDescent="0.25">
      <c r="A10" s="120" t="s">
        <v>83</v>
      </c>
      <c r="B10" s="191">
        <v>63</v>
      </c>
      <c r="C10" s="57"/>
    </row>
    <row r="11" spans="1:3" x14ac:dyDescent="0.25">
      <c r="A11" s="120" t="s">
        <v>180</v>
      </c>
      <c r="B11" s="192">
        <v>2048</v>
      </c>
      <c r="C11" s="44"/>
    </row>
    <row r="12" spans="1:3" x14ac:dyDescent="0.25">
      <c r="A12" s="193" t="s">
        <v>179</v>
      </c>
      <c r="B12" s="194">
        <v>103</v>
      </c>
      <c r="C12" s="52"/>
    </row>
    <row r="13" spans="1:3" x14ac:dyDescent="0.25">
      <c r="A13" s="193" t="s">
        <v>178</v>
      </c>
      <c r="B13" s="194">
        <v>109</v>
      </c>
      <c r="C13" s="52"/>
    </row>
    <row r="14" spans="1:3" x14ac:dyDescent="0.25">
      <c r="A14" s="193" t="s">
        <v>172</v>
      </c>
      <c r="B14" s="194">
        <v>35</v>
      </c>
      <c r="C14" s="52"/>
    </row>
    <row r="15" spans="1:3" x14ac:dyDescent="0.25">
      <c r="A15" s="193" t="s">
        <v>173</v>
      </c>
      <c r="B15" s="194">
        <v>5</v>
      </c>
      <c r="C15" s="52"/>
    </row>
    <row r="16" spans="1:3" x14ac:dyDescent="0.25">
      <c r="A16" s="193" t="s">
        <v>174</v>
      </c>
      <c r="B16" s="194">
        <v>7</v>
      </c>
      <c r="C16" s="52"/>
    </row>
    <row r="17" spans="1:4" x14ac:dyDescent="0.25">
      <c r="A17" s="193" t="s">
        <v>175</v>
      </c>
      <c r="B17" s="192">
        <v>857</v>
      </c>
      <c r="C17" s="44"/>
    </row>
    <row r="18" spans="1:4" x14ac:dyDescent="0.25">
      <c r="A18" s="120" t="s">
        <v>176</v>
      </c>
      <c r="B18" s="195">
        <v>109</v>
      </c>
      <c r="C18" s="43"/>
    </row>
    <row r="19" spans="1:4" x14ac:dyDescent="0.25">
      <c r="A19" s="120" t="s">
        <v>177</v>
      </c>
      <c r="B19" s="195">
        <v>0</v>
      </c>
      <c r="C19" s="43"/>
    </row>
    <row r="20" spans="1:4" x14ac:dyDescent="0.25">
      <c r="A20" s="120" t="s">
        <v>84</v>
      </c>
      <c r="B20" s="196">
        <v>3683</v>
      </c>
      <c r="C20" s="61"/>
      <c r="D20" s="50"/>
    </row>
    <row r="21" spans="1:4" x14ac:dyDescent="0.25">
      <c r="A21" s="8" t="s">
        <v>199</v>
      </c>
      <c r="B21" s="32"/>
    </row>
  </sheetData>
  <mergeCells count="4">
    <mergeCell ref="A4:B4"/>
    <mergeCell ref="A6:B6"/>
    <mergeCell ref="A7:A8"/>
    <mergeCell ref="B7:B8"/>
  </mergeCells>
  <pageMargins left="0.77" right="0.7" top="0.91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9" workbookViewId="0">
      <selection activeCell="D8" sqref="D8"/>
    </sheetView>
  </sheetViews>
  <sheetFormatPr baseColWidth="10" defaultRowHeight="15" x14ac:dyDescent="0.25"/>
  <cols>
    <col min="1" max="1" width="13.85546875" customWidth="1"/>
    <col min="2" max="2" width="24.42578125" customWidth="1"/>
    <col min="3" max="3" width="18.28515625" customWidth="1"/>
    <col min="4" max="4" width="20.85546875" style="33" customWidth="1"/>
  </cols>
  <sheetData>
    <row r="1" spans="1:8" x14ac:dyDescent="0.25">
      <c r="A1" s="71" t="s">
        <v>184</v>
      </c>
      <c r="B1" s="71"/>
      <c r="C1" s="71"/>
      <c r="D1" s="71"/>
    </row>
    <row r="2" spans="1:8" ht="31.5" customHeight="1" x14ac:dyDescent="0.25">
      <c r="A2" s="71"/>
      <c r="B2" s="71"/>
      <c r="C2" s="71"/>
      <c r="D2" s="71"/>
    </row>
    <row r="3" spans="1:8" x14ac:dyDescent="0.25">
      <c r="A3" s="76" t="s">
        <v>85</v>
      </c>
      <c r="B3" s="76" t="s">
        <v>27</v>
      </c>
      <c r="C3" s="77" t="s">
        <v>86</v>
      </c>
      <c r="D3" s="77"/>
    </row>
    <row r="4" spans="1:8" x14ac:dyDescent="0.25">
      <c r="A4" s="76"/>
      <c r="B4" s="76"/>
      <c r="C4" s="78" t="s">
        <v>1</v>
      </c>
      <c r="D4" s="79" t="s">
        <v>2</v>
      </c>
    </row>
    <row r="5" spans="1:8" x14ac:dyDescent="0.25">
      <c r="A5" s="72" t="s">
        <v>3</v>
      </c>
      <c r="B5" s="72"/>
      <c r="C5" s="73">
        <f>SUM(C6:C45)</f>
        <v>349</v>
      </c>
      <c r="D5" s="74">
        <f>SUM(D6:D45)</f>
        <v>100</v>
      </c>
      <c r="E5" s="60"/>
      <c r="F5" s="60"/>
      <c r="G5" s="60"/>
      <c r="H5" s="60"/>
    </row>
    <row r="6" spans="1:8" ht="16.5" customHeight="1" x14ac:dyDescent="0.25">
      <c r="A6" s="70" t="s">
        <v>28</v>
      </c>
      <c r="B6" s="65" t="s">
        <v>87</v>
      </c>
      <c r="C6" s="39">
        <v>131</v>
      </c>
      <c r="D6" s="41">
        <f>(C6/$C$5)*100</f>
        <v>37.535816618911177</v>
      </c>
      <c r="E6" s="42"/>
    </row>
    <row r="7" spans="1:8" x14ac:dyDescent="0.25">
      <c r="A7" s="70"/>
      <c r="B7" s="10" t="s">
        <v>88</v>
      </c>
      <c r="C7" s="40">
        <v>3</v>
      </c>
      <c r="D7" s="41">
        <f t="shared" ref="D7:D45" si="0">(C7/$C$5)*100</f>
        <v>0.8595988538681949</v>
      </c>
      <c r="E7" s="42"/>
    </row>
    <row r="8" spans="1:8" ht="18" customHeight="1" x14ac:dyDescent="0.25">
      <c r="A8" s="70"/>
      <c r="B8" s="10" t="s">
        <v>31</v>
      </c>
      <c r="C8" s="40">
        <v>15</v>
      </c>
      <c r="D8" s="41">
        <f t="shared" si="0"/>
        <v>4.2979942693409736</v>
      </c>
      <c r="E8" s="42"/>
    </row>
    <row r="9" spans="1:8" x14ac:dyDescent="0.25">
      <c r="A9" s="70" t="s">
        <v>32</v>
      </c>
      <c r="B9" s="11" t="s">
        <v>33</v>
      </c>
      <c r="C9" s="39">
        <v>0</v>
      </c>
      <c r="D9" s="41">
        <f t="shared" si="0"/>
        <v>0</v>
      </c>
      <c r="E9" s="42"/>
    </row>
    <row r="10" spans="1:8" x14ac:dyDescent="0.25">
      <c r="A10" s="70"/>
      <c r="B10" s="11" t="s">
        <v>89</v>
      </c>
      <c r="C10" s="39">
        <v>0</v>
      </c>
      <c r="D10" s="41">
        <f t="shared" si="0"/>
        <v>0</v>
      </c>
      <c r="E10" s="42"/>
    </row>
    <row r="11" spans="1:8" x14ac:dyDescent="0.25">
      <c r="A11" s="70"/>
      <c r="B11" s="11" t="s">
        <v>37</v>
      </c>
      <c r="C11" s="39">
        <v>0</v>
      </c>
      <c r="D11" s="41">
        <f t="shared" si="0"/>
        <v>0</v>
      </c>
      <c r="E11" s="42"/>
    </row>
    <row r="12" spans="1:8" x14ac:dyDescent="0.25">
      <c r="A12" s="70"/>
      <c r="B12" s="11" t="s">
        <v>35</v>
      </c>
      <c r="C12" s="39">
        <v>0</v>
      </c>
      <c r="D12" s="41">
        <f t="shared" si="0"/>
        <v>0</v>
      </c>
      <c r="E12" s="42"/>
    </row>
    <row r="13" spans="1:8" x14ac:dyDescent="0.25">
      <c r="A13" s="70"/>
      <c r="B13" s="11" t="s">
        <v>36</v>
      </c>
      <c r="C13" s="39">
        <v>0</v>
      </c>
      <c r="D13" s="41">
        <f t="shared" si="0"/>
        <v>0</v>
      </c>
      <c r="E13" s="42"/>
    </row>
    <row r="14" spans="1:8" x14ac:dyDescent="0.25">
      <c r="A14" s="70"/>
      <c r="B14" s="11" t="s">
        <v>38</v>
      </c>
      <c r="C14" s="39">
        <v>0</v>
      </c>
      <c r="D14" s="41">
        <f t="shared" si="0"/>
        <v>0</v>
      </c>
      <c r="E14" s="42"/>
    </row>
    <row r="15" spans="1:8" x14ac:dyDescent="0.25">
      <c r="A15" s="70" t="s">
        <v>39</v>
      </c>
      <c r="B15" s="11" t="s">
        <v>40</v>
      </c>
      <c r="C15" s="39">
        <v>0</v>
      </c>
      <c r="D15" s="41">
        <f t="shared" si="0"/>
        <v>0</v>
      </c>
      <c r="E15" s="42"/>
    </row>
    <row r="16" spans="1:8" x14ac:dyDescent="0.25">
      <c r="A16" s="70"/>
      <c r="B16" s="11" t="s">
        <v>41</v>
      </c>
      <c r="C16" s="39">
        <v>0</v>
      </c>
      <c r="D16" s="41">
        <f t="shared" si="0"/>
        <v>0</v>
      </c>
      <c r="E16" s="42"/>
    </row>
    <row r="17" spans="1:5" x14ac:dyDescent="0.25">
      <c r="A17" s="70"/>
      <c r="B17" s="11" t="s">
        <v>42</v>
      </c>
      <c r="C17" s="39">
        <v>0</v>
      </c>
      <c r="D17" s="41">
        <f t="shared" si="0"/>
        <v>0</v>
      </c>
      <c r="E17" s="42"/>
    </row>
    <row r="18" spans="1:5" x14ac:dyDescent="0.25">
      <c r="A18" s="70" t="s">
        <v>43</v>
      </c>
      <c r="B18" s="11" t="s">
        <v>44</v>
      </c>
      <c r="C18" s="39">
        <v>0</v>
      </c>
      <c r="D18" s="41">
        <f t="shared" si="0"/>
        <v>0</v>
      </c>
      <c r="E18" s="42"/>
    </row>
    <row r="19" spans="1:5" x14ac:dyDescent="0.25">
      <c r="A19" s="70"/>
      <c r="B19" s="11" t="s">
        <v>45</v>
      </c>
      <c r="C19" s="39">
        <v>0</v>
      </c>
      <c r="D19" s="41">
        <f t="shared" si="0"/>
        <v>0</v>
      </c>
      <c r="E19" s="42"/>
    </row>
    <row r="20" spans="1:5" x14ac:dyDescent="0.25">
      <c r="A20" s="70"/>
      <c r="B20" s="11" t="s">
        <v>46</v>
      </c>
      <c r="C20" s="39">
        <v>4</v>
      </c>
      <c r="D20" s="41">
        <f t="shared" si="0"/>
        <v>1.1461318051575931</v>
      </c>
      <c r="E20" s="42"/>
    </row>
    <row r="21" spans="1:5" x14ac:dyDescent="0.25">
      <c r="A21" s="70"/>
      <c r="B21" s="11" t="s">
        <v>47</v>
      </c>
      <c r="C21" s="39">
        <v>0</v>
      </c>
      <c r="D21" s="41">
        <f t="shared" si="0"/>
        <v>0</v>
      </c>
      <c r="E21" s="42"/>
    </row>
    <row r="22" spans="1:5" x14ac:dyDescent="0.25">
      <c r="A22" s="70" t="s">
        <v>90</v>
      </c>
      <c r="B22" s="11" t="s">
        <v>49</v>
      </c>
      <c r="C22" s="39">
        <v>0</v>
      </c>
      <c r="D22" s="41">
        <f t="shared" si="0"/>
        <v>0</v>
      </c>
      <c r="E22" s="42"/>
    </row>
    <row r="23" spans="1:5" x14ac:dyDescent="0.25">
      <c r="A23" s="70"/>
      <c r="B23" s="11" t="s">
        <v>50</v>
      </c>
      <c r="C23" s="39">
        <v>0</v>
      </c>
      <c r="D23" s="41">
        <f t="shared" si="0"/>
        <v>0</v>
      </c>
      <c r="E23" s="42"/>
    </row>
    <row r="24" spans="1:5" x14ac:dyDescent="0.25">
      <c r="A24" s="70"/>
      <c r="B24" s="11" t="s">
        <v>51</v>
      </c>
      <c r="C24" s="39">
        <v>0</v>
      </c>
      <c r="D24" s="41">
        <f t="shared" si="0"/>
        <v>0</v>
      </c>
      <c r="E24" s="42"/>
    </row>
    <row r="25" spans="1:5" x14ac:dyDescent="0.25">
      <c r="A25" s="70"/>
      <c r="B25" s="11" t="s">
        <v>52</v>
      </c>
      <c r="C25" s="39">
        <v>0</v>
      </c>
      <c r="D25" s="41">
        <f t="shared" si="0"/>
        <v>0</v>
      </c>
      <c r="E25" s="42"/>
    </row>
    <row r="26" spans="1:5" x14ac:dyDescent="0.25">
      <c r="A26" s="70"/>
      <c r="B26" s="11" t="s">
        <v>53</v>
      </c>
      <c r="C26" s="39">
        <v>0</v>
      </c>
      <c r="D26" s="41">
        <f t="shared" si="0"/>
        <v>0</v>
      </c>
      <c r="E26" s="42"/>
    </row>
    <row r="27" spans="1:5" x14ac:dyDescent="0.25">
      <c r="A27" s="70" t="s">
        <v>54</v>
      </c>
      <c r="B27" s="11" t="s">
        <v>55</v>
      </c>
      <c r="C27" s="39">
        <v>0</v>
      </c>
      <c r="D27" s="41">
        <f t="shared" si="0"/>
        <v>0</v>
      </c>
      <c r="E27" s="42"/>
    </row>
    <row r="28" spans="1:5" ht="15.75" customHeight="1" x14ac:dyDescent="0.25">
      <c r="A28" s="70"/>
      <c r="B28" s="11" t="s">
        <v>56</v>
      </c>
      <c r="C28" s="39">
        <v>18</v>
      </c>
      <c r="D28" s="41">
        <f t="shared" si="0"/>
        <v>5.1575931232091694</v>
      </c>
      <c r="E28" s="42"/>
    </row>
    <row r="29" spans="1:5" ht="16.5" customHeight="1" x14ac:dyDescent="0.25">
      <c r="A29" s="70"/>
      <c r="B29" s="11" t="s">
        <v>91</v>
      </c>
      <c r="C29" s="39">
        <v>0</v>
      </c>
      <c r="D29" s="41">
        <f t="shared" si="0"/>
        <v>0</v>
      </c>
      <c r="E29" s="42"/>
    </row>
    <row r="30" spans="1:5" ht="18.75" customHeight="1" x14ac:dyDescent="0.25">
      <c r="A30" s="70"/>
      <c r="B30" s="11" t="s">
        <v>58</v>
      </c>
      <c r="C30" s="39">
        <v>4</v>
      </c>
      <c r="D30" s="41">
        <f t="shared" si="0"/>
        <v>1.1461318051575931</v>
      </c>
      <c r="E30" s="42"/>
    </row>
    <row r="31" spans="1:5" ht="20.25" customHeight="1" x14ac:dyDescent="0.25">
      <c r="A31" s="70"/>
      <c r="B31" s="11" t="s">
        <v>92</v>
      </c>
      <c r="C31" s="39">
        <v>0</v>
      </c>
      <c r="D31" s="41">
        <f t="shared" si="0"/>
        <v>0</v>
      </c>
      <c r="E31" s="42"/>
    </row>
    <row r="32" spans="1:5" ht="24.75" customHeight="1" x14ac:dyDescent="0.25">
      <c r="A32" s="70" t="s">
        <v>60</v>
      </c>
      <c r="B32" s="11" t="s">
        <v>61</v>
      </c>
      <c r="C32" s="39">
        <v>0</v>
      </c>
      <c r="D32" s="41">
        <f t="shared" si="0"/>
        <v>0</v>
      </c>
      <c r="E32" s="42"/>
    </row>
    <row r="33" spans="1:5" ht="21" customHeight="1" x14ac:dyDescent="0.25">
      <c r="A33" s="70"/>
      <c r="B33" s="11" t="s">
        <v>62</v>
      </c>
      <c r="C33" s="39">
        <v>89</v>
      </c>
      <c r="D33" s="41">
        <f t="shared" si="0"/>
        <v>25.501432664756447</v>
      </c>
      <c r="E33" s="42"/>
    </row>
    <row r="34" spans="1:5" ht="20.25" customHeight="1" x14ac:dyDescent="0.25">
      <c r="A34" s="70"/>
      <c r="B34" s="11" t="s">
        <v>63</v>
      </c>
      <c r="C34" s="39">
        <v>85</v>
      </c>
      <c r="D34" s="41">
        <f t="shared" si="0"/>
        <v>24.355300859598856</v>
      </c>
      <c r="E34" s="42"/>
    </row>
    <row r="35" spans="1:5" ht="17.25" customHeight="1" x14ac:dyDescent="0.25">
      <c r="A35" s="70" t="s">
        <v>64</v>
      </c>
      <c r="B35" s="11" t="s">
        <v>65</v>
      </c>
      <c r="C35" s="39">
        <v>0</v>
      </c>
      <c r="D35" s="41">
        <f t="shared" si="0"/>
        <v>0</v>
      </c>
      <c r="E35" s="42"/>
    </row>
    <row r="36" spans="1:5" x14ac:dyDescent="0.25">
      <c r="A36" s="70"/>
      <c r="B36" s="11" t="s">
        <v>66</v>
      </c>
      <c r="C36" s="39">
        <v>0</v>
      </c>
      <c r="D36" s="41">
        <f t="shared" si="0"/>
        <v>0</v>
      </c>
      <c r="E36" s="42"/>
    </row>
    <row r="37" spans="1:5" x14ac:dyDescent="0.25">
      <c r="A37" s="70"/>
      <c r="B37" s="11" t="s">
        <v>67</v>
      </c>
      <c r="C37" s="39">
        <v>0</v>
      </c>
      <c r="D37" s="41">
        <f t="shared" si="0"/>
        <v>0</v>
      </c>
      <c r="E37" s="42"/>
    </row>
    <row r="38" spans="1:5" x14ac:dyDescent="0.25">
      <c r="A38" s="70"/>
      <c r="B38" s="11" t="s">
        <v>68</v>
      </c>
      <c r="C38" s="39">
        <v>0</v>
      </c>
      <c r="D38" s="41">
        <f t="shared" si="0"/>
        <v>0</v>
      </c>
      <c r="E38" s="42"/>
    </row>
    <row r="39" spans="1:5" x14ac:dyDescent="0.25">
      <c r="A39" s="70" t="s">
        <v>69</v>
      </c>
      <c r="B39" s="11" t="s">
        <v>70</v>
      </c>
      <c r="C39" s="39">
        <v>0</v>
      </c>
      <c r="D39" s="41">
        <f t="shared" si="0"/>
        <v>0</v>
      </c>
      <c r="E39" s="42"/>
    </row>
    <row r="40" spans="1:5" x14ac:dyDescent="0.25">
      <c r="A40" s="70"/>
      <c r="B40" s="11" t="s">
        <v>71</v>
      </c>
      <c r="C40" s="39">
        <v>0</v>
      </c>
      <c r="D40" s="41">
        <f t="shared" si="0"/>
        <v>0</v>
      </c>
      <c r="E40" s="42"/>
    </row>
    <row r="41" spans="1:5" x14ac:dyDescent="0.25">
      <c r="A41" s="70"/>
      <c r="B41" s="11" t="s">
        <v>93</v>
      </c>
      <c r="C41" s="39">
        <v>0</v>
      </c>
      <c r="D41" s="41">
        <f t="shared" si="0"/>
        <v>0</v>
      </c>
      <c r="E41" s="42"/>
    </row>
    <row r="42" spans="1:5" x14ac:dyDescent="0.25">
      <c r="A42" s="70" t="s">
        <v>73</v>
      </c>
      <c r="B42" s="11" t="s">
        <v>74</v>
      </c>
      <c r="C42" s="39">
        <v>0</v>
      </c>
      <c r="D42" s="41">
        <f t="shared" si="0"/>
        <v>0</v>
      </c>
      <c r="E42" s="42"/>
    </row>
    <row r="43" spans="1:5" x14ac:dyDescent="0.25">
      <c r="A43" s="70"/>
      <c r="B43" s="11" t="s">
        <v>75</v>
      </c>
      <c r="C43" s="39">
        <v>0</v>
      </c>
      <c r="D43" s="41">
        <f t="shared" si="0"/>
        <v>0</v>
      </c>
      <c r="E43" s="42"/>
    </row>
    <row r="44" spans="1:5" x14ac:dyDescent="0.25">
      <c r="A44" s="70"/>
      <c r="B44" s="11" t="s">
        <v>76</v>
      </c>
      <c r="C44" s="39">
        <v>0</v>
      </c>
      <c r="D44" s="41">
        <f t="shared" si="0"/>
        <v>0</v>
      </c>
      <c r="E44" s="42"/>
    </row>
    <row r="45" spans="1:5" x14ac:dyDescent="0.25">
      <c r="A45" s="70"/>
      <c r="B45" s="11" t="s">
        <v>77</v>
      </c>
      <c r="C45" s="39">
        <v>0</v>
      </c>
      <c r="D45" s="41">
        <f t="shared" si="0"/>
        <v>0</v>
      </c>
      <c r="E45" s="42"/>
    </row>
    <row r="46" spans="1:5" ht="14.25" customHeight="1" x14ac:dyDescent="0.3">
      <c r="A46" s="75" t="s">
        <v>194</v>
      </c>
      <c r="B46" s="75"/>
      <c r="C46" s="75"/>
      <c r="D46" s="75"/>
    </row>
  </sheetData>
  <mergeCells count="16">
    <mergeCell ref="A35:A38"/>
    <mergeCell ref="A39:A41"/>
    <mergeCell ref="A42:A45"/>
    <mergeCell ref="A46:D46"/>
    <mergeCell ref="A9:A14"/>
    <mergeCell ref="A15:A17"/>
    <mergeCell ref="A18:A21"/>
    <mergeCell ref="A22:A26"/>
    <mergeCell ref="A27:A31"/>
    <mergeCell ref="A32:A34"/>
    <mergeCell ref="A6:A8"/>
    <mergeCell ref="A1:D2"/>
    <mergeCell ref="A3:A4"/>
    <mergeCell ref="B3:B4"/>
    <mergeCell ref="C3:D3"/>
    <mergeCell ref="A5:B5"/>
  </mergeCells>
  <pageMargins left="0.47" right="0.68" top="0.45" bottom="0.75" header="0.36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Asistencia Judicial 1</vt:lpstr>
      <vt:lpstr> Asistencia Judicial2</vt:lpstr>
      <vt:lpstr>Asistencia Judicial3</vt:lpstr>
      <vt:lpstr>Asistencia Judicial 4</vt:lpstr>
      <vt:lpstr>Trabajo Infantil 1</vt:lpstr>
      <vt:lpstr>Trabajo Infantil 2</vt:lpstr>
      <vt:lpstr>Trabajo Infantil 3</vt:lpstr>
      <vt:lpstr>Mediación 1</vt:lpstr>
      <vt:lpstr>Mediaciones 4</vt:lpstr>
      <vt:lpstr>Mediaciones 2</vt:lpstr>
      <vt:lpstr>Comités Mixtos</vt:lpstr>
      <vt:lpstr>Comités por Rep Local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Francis FC. Calderon</cp:lastModifiedBy>
  <cp:lastPrinted>2022-01-07T19:42:51Z</cp:lastPrinted>
  <dcterms:created xsi:type="dcterms:W3CDTF">2018-04-09T17:45:39Z</dcterms:created>
  <dcterms:modified xsi:type="dcterms:W3CDTF">2022-03-22T18:02:18Z</dcterms:modified>
</cp:coreProperties>
</file>